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847" activeTab="0"/>
  </bookViews>
  <sheets>
    <sheet name="Results" sheetId="1" r:id="rId1"/>
    <sheet name="Sheet3" sheetId="2" r:id="rId2"/>
    <sheet name="Sheet4" sheetId="3" r:id="rId3"/>
    <sheet name="Sheet5" sheetId="4" r:id="rId4"/>
    <sheet name="Sheet6" sheetId="5" r:id="rId5"/>
  </sheets>
  <definedNames>
    <definedName name="_xlnm._FilterDatabase" localSheetId="0" hidden="1">'Results'!$A$37:$J$125</definedName>
    <definedName name="_xlnm.Print_Area" localSheetId="0">'Results'!$A$1:$I$120</definedName>
  </definedNames>
  <calcPr fullCalcOnLoad="1"/>
</workbook>
</file>

<file path=xl/sharedStrings.xml><?xml version="1.0" encoding="utf-8"?>
<sst xmlns="http://schemas.openxmlformats.org/spreadsheetml/2006/main" count="1476" uniqueCount="275">
  <si>
    <t>Surname</t>
  </si>
  <si>
    <t>Unit</t>
  </si>
  <si>
    <t>RAF</t>
  </si>
  <si>
    <t>Service</t>
  </si>
  <si>
    <t>Civil Service</t>
  </si>
  <si>
    <t>Police</t>
  </si>
  <si>
    <t>Fire</t>
  </si>
  <si>
    <t>Cummings</t>
  </si>
  <si>
    <t>Pennington</t>
  </si>
  <si>
    <t>1st Vet Male</t>
  </si>
  <si>
    <t>1st Vet Female</t>
  </si>
  <si>
    <t>Pos.</t>
  </si>
  <si>
    <t>Veteran Mens Teams</t>
  </si>
  <si>
    <t>RAF v Police v Fire Results</t>
  </si>
  <si>
    <t>White</t>
  </si>
  <si>
    <t>Whitfield</t>
  </si>
  <si>
    <t>Ellis</t>
  </si>
  <si>
    <t>SM</t>
  </si>
  <si>
    <t>VM</t>
  </si>
  <si>
    <t>Mark</t>
  </si>
  <si>
    <t>Southern</t>
  </si>
  <si>
    <t>Barry</t>
  </si>
  <si>
    <t>Nicola</t>
  </si>
  <si>
    <t>Paul</t>
  </si>
  <si>
    <t>Northolt</t>
  </si>
  <si>
    <t>High Wycombe</t>
  </si>
  <si>
    <t>Roe</t>
  </si>
  <si>
    <t>Vernon</t>
  </si>
  <si>
    <t>Rowland</t>
  </si>
  <si>
    <t>Brize Norton</t>
  </si>
  <si>
    <t>Lewis</t>
  </si>
  <si>
    <t>Johnson</t>
  </si>
  <si>
    <t>Senior Mens Teams (Sir Sefton)</t>
  </si>
  <si>
    <t>Nominated Sir Sefton Competitor</t>
  </si>
  <si>
    <t>Points</t>
  </si>
  <si>
    <t>CSAA</t>
  </si>
  <si>
    <t>Royal Air Force AA</t>
  </si>
  <si>
    <t>Civil Service AA</t>
  </si>
  <si>
    <t>SEAX Points (4 from 6)</t>
  </si>
  <si>
    <t>Steve</t>
  </si>
  <si>
    <t>Dan</t>
  </si>
  <si>
    <t>Greg</t>
  </si>
  <si>
    <t>Chris</t>
  </si>
  <si>
    <t>James</t>
  </si>
  <si>
    <t>Craig</t>
  </si>
  <si>
    <t>Mike</t>
  </si>
  <si>
    <t>Jo</t>
  </si>
  <si>
    <t>Club</t>
  </si>
  <si>
    <t>Brendan</t>
  </si>
  <si>
    <t>Gary</t>
  </si>
  <si>
    <t>Harris</t>
  </si>
  <si>
    <t>Keith</t>
  </si>
  <si>
    <t>Vallis</t>
  </si>
  <si>
    <t>John</t>
  </si>
  <si>
    <t>Martin</t>
  </si>
  <si>
    <t>Ian</t>
  </si>
  <si>
    <t>CS</t>
  </si>
  <si>
    <t>Pol</t>
  </si>
  <si>
    <t>R/P/F Pos</t>
  </si>
  <si>
    <t>Lottie</t>
  </si>
  <si>
    <t>Chant</t>
  </si>
  <si>
    <t>Bradley</t>
  </si>
  <si>
    <t>Marc</t>
  </si>
  <si>
    <t>Hobbs</t>
  </si>
  <si>
    <t>Steel</t>
  </si>
  <si>
    <t>Kallenberg</t>
  </si>
  <si>
    <t>Robinson</t>
  </si>
  <si>
    <t>Bellward</t>
  </si>
  <si>
    <t>Helena</t>
  </si>
  <si>
    <t>Schofield</t>
  </si>
  <si>
    <t>Emily</t>
  </si>
  <si>
    <t>Smith</t>
  </si>
  <si>
    <t>Kieran</t>
  </si>
  <si>
    <t>Richards</t>
  </si>
  <si>
    <t>Kent</t>
  </si>
  <si>
    <t>Spurling</t>
  </si>
  <si>
    <t>Bausor</t>
  </si>
  <si>
    <t>Benson</t>
  </si>
  <si>
    <t>David</t>
  </si>
  <si>
    <t>Metcalf</t>
  </si>
  <si>
    <t>Halton</t>
  </si>
  <si>
    <t>Grant</t>
  </si>
  <si>
    <t>Shoring</t>
  </si>
  <si>
    <t>Tim</t>
  </si>
  <si>
    <t>Butler</t>
  </si>
  <si>
    <t>RAFAA</t>
  </si>
  <si>
    <t>Team</t>
  </si>
  <si>
    <t>Posn</t>
  </si>
  <si>
    <t>MEN RAF V POLICE V FIRE RAF HALTON 14 Jan 16</t>
  </si>
  <si>
    <t>Matt</t>
  </si>
  <si>
    <t>JM</t>
  </si>
  <si>
    <t>Higgins</t>
  </si>
  <si>
    <t>William</t>
  </si>
  <si>
    <t>Gardner</t>
  </si>
  <si>
    <t>Oz</t>
  </si>
  <si>
    <t>Simon</t>
  </si>
  <si>
    <t xml:space="preserve">Bell </t>
  </si>
  <si>
    <t>Nick</t>
  </si>
  <si>
    <t>Gaulder</t>
  </si>
  <si>
    <t>Antcliffe</t>
  </si>
  <si>
    <t>Liza</t>
  </si>
  <si>
    <t>Victoria</t>
  </si>
  <si>
    <t>Carter</t>
  </si>
  <si>
    <t>Goodwin</t>
  </si>
  <si>
    <t>McMillan</t>
  </si>
  <si>
    <t>Baillie</t>
  </si>
  <si>
    <t>Piper</t>
  </si>
  <si>
    <t>Crone</t>
  </si>
  <si>
    <t>Piers</t>
  </si>
  <si>
    <t>Vallance</t>
  </si>
  <si>
    <t xml:space="preserve">RAF </t>
  </si>
  <si>
    <t>Archibald</t>
  </si>
  <si>
    <t>Boulmer</t>
  </si>
  <si>
    <t>Sarah</t>
  </si>
  <si>
    <t>Toms</t>
  </si>
  <si>
    <t>Claire</t>
  </si>
  <si>
    <t>Forbes</t>
  </si>
  <si>
    <t>Keri</t>
  </si>
  <si>
    <t>Jones</t>
  </si>
  <si>
    <t>Beccy</t>
  </si>
  <si>
    <t>Screech</t>
  </si>
  <si>
    <t>Fran</t>
  </si>
  <si>
    <t>Parsons</t>
  </si>
  <si>
    <t>Keeley</t>
  </si>
  <si>
    <t>Skinner</t>
  </si>
  <si>
    <t>Fulton</t>
  </si>
  <si>
    <t>PJHQ</t>
  </si>
  <si>
    <t>Charli</t>
  </si>
  <si>
    <t>Godfrey</t>
  </si>
  <si>
    <t>Kugathasan</t>
  </si>
  <si>
    <t>MOD London</t>
  </si>
  <si>
    <t>Jeremy</t>
  </si>
  <si>
    <t>Nat</t>
  </si>
  <si>
    <t>Winfield</t>
  </si>
  <si>
    <t>O'Shea</t>
  </si>
  <si>
    <t>P</t>
  </si>
  <si>
    <t>C</t>
  </si>
  <si>
    <t>Davies</t>
  </si>
  <si>
    <t>D</t>
  </si>
  <si>
    <t>McGrath</t>
  </si>
  <si>
    <t>R</t>
  </si>
  <si>
    <t>Morris-Prewitt</t>
  </si>
  <si>
    <t>M</t>
  </si>
  <si>
    <t>Truss</t>
  </si>
  <si>
    <t>Balmer</t>
  </si>
  <si>
    <t>Newton</t>
  </si>
  <si>
    <t>Harry</t>
  </si>
  <si>
    <t>Paton</t>
  </si>
  <si>
    <t>Gavin</t>
  </si>
  <si>
    <t>Hall</t>
  </si>
  <si>
    <t>Willoughby</t>
  </si>
  <si>
    <t>Bret</t>
  </si>
  <si>
    <t>Wilks</t>
  </si>
  <si>
    <t>Williams</t>
  </si>
  <si>
    <t>Cardy</t>
  </si>
  <si>
    <t>Peter</t>
  </si>
  <si>
    <t>Crisp</t>
  </si>
  <si>
    <t>Lee</t>
  </si>
  <si>
    <t>Kuklinski</t>
  </si>
  <si>
    <t>Alex</t>
  </si>
  <si>
    <t>Daniels</t>
  </si>
  <si>
    <t>Swan</t>
  </si>
  <si>
    <t>Jim</t>
  </si>
  <si>
    <t>Cooper</t>
  </si>
  <si>
    <t>Darren</t>
  </si>
  <si>
    <t>Hamilton</t>
  </si>
  <si>
    <t>Riley</t>
  </si>
  <si>
    <t>Terry</t>
  </si>
  <si>
    <t>Fowler</t>
  </si>
  <si>
    <t>Kelly</t>
  </si>
  <si>
    <t>Morgan</t>
  </si>
  <si>
    <t>Tara</t>
  </si>
  <si>
    <t>Malone</t>
  </si>
  <si>
    <t>Hill</t>
  </si>
  <si>
    <t>Kate</t>
  </si>
  <si>
    <t>Towerton</t>
  </si>
  <si>
    <t>Dorman</t>
  </si>
  <si>
    <t>Boot</t>
  </si>
  <si>
    <t>Charleston</t>
  </si>
  <si>
    <t>McGuinness</t>
  </si>
  <si>
    <t>Violet</t>
  </si>
  <si>
    <t xml:space="preserve"> </t>
  </si>
  <si>
    <t>I'Anson</t>
  </si>
  <si>
    <t>Lofthouse</t>
  </si>
  <si>
    <t>Cartlidge</t>
  </si>
  <si>
    <t>Wyton</t>
  </si>
  <si>
    <t>Stacey</t>
  </si>
  <si>
    <t>*</t>
  </si>
  <si>
    <t>Boscombe Down</t>
  </si>
  <si>
    <t>Blomfield</t>
  </si>
  <si>
    <t>Pugh</t>
  </si>
  <si>
    <t>Kirk</t>
  </si>
  <si>
    <t>Frank</t>
  </si>
  <si>
    <t>Woolley</t>
  </si>
  <si>
    <t>Youlden</t>
  </si>
  <si>
    <t>McCarthy</t>
  </si>
  <si>
    <t>McDouall</t>
  </si>
  <si>
    <t>Bell</t>
  </si>
  <si>
    <t>Green</t>
  </si>
  <si>
    <t>Meadowcroft</t>
  </si>
  <si>
    <t>Merlock</t>
  </si>
  <si>
    <t>Caldecott</t>
  </si>
  <si>
    <t>Davis</t>
  </si>
  <si>
    <t>Lightfoot</t>
  </si>
  <si>
    <t>Chaz</t>
  </si>
  <si>
    <t>Grierson</t>
  </si>
  <si>
    <t>Chloe</t>
  </si>
  <si>
    <t>Finlay</t>
  </si>
  <si>
    <t>Rose</t>
  </si>
  <si>
    <t>Baker</t>
  </si>
  <si>
    <t>Jason</t>
  </si>
  <si>
    <t>Chalk</t>
  </si>
  <si>
    <t>Margetson</t>
  </si>
  <si>
    <t>Worthy Down</t>
  </si>
  <si>
    <t>Picken</t>
  </si>
  <si>
    <t>Jacquie</t>
  </si>
  <si>
    <t>Michelle</t>
  </si>
  <si>
    <t>Groom</t>
  </si>
  <si>
    <t>Lauren</t>
  </si>
  <si>
    <t>Cassedy</t>
  </si>
  <si>
    <t>King</t>
  </si>
  <si>
    <t>Shaun</t>
  </si>
  <si>
    <t>McMenemy</t>
  </si>
  <si>
    <t>Nicholls</t>
  </si>
  <si>
    <t>Reeve</t>
  </si>
  <si>
    <t xml:space="preserve">Fire </t>
  </si>
  <si>
    <t>DNS</t>
  </si>
  <si>
    <t>Overall Mens Teams</t>
  </si>
  <si>
    <t>Mens Teams</t>
  </si>
  <si>
    <t>1st Jnr Male</t>
  </si>
  <si>
    <t>Cat</t>
  </si>
  <si>
    <t xml:space="preserve">Unit                       </t>
  </si>
  <si>
    <t xml:space="preserve"> Time</t>
  </si>
  <si>
    <t xml:space="preserve"> No.</t>
  </si>
  <si>
    <t>Forename</t>
  </si>
  <si>
    <t>Alison</t>
  </si>
  <si>
    <t>Cara</t>
  </si>
  <si>
    <t>Ricky</t>
  </si>
  <si>
    <t>Killilea</t>
  </si>
  <si>
    <t>Trev</t>
  </si>
  <si>
    <t>MacArthur</t>
  </si>
  <si>
    <t>Tony</t>
  </si>
  <si>
    <t>Justin</t>
  </si>
  <si>
    <t>Liam</t>
  </si>
  <si>
    <t>Johnny</t>
  </si>
  <si>
    <t>Tom</t>
  </si>
  <si>
    <t>Neil</t>
  </si>
  <si>
    <t>Bucknall</t>
  </si>
  <si>
    <t>Women</t>
  </si>
  <si>
    <t>Men</t>
  </si>
  <si>
    <t>No.</t>
  </si>
  <si>
    <t>RAF v Police v Fire v CS XC RAF Halton 14.01.16</t>
  </si>
  <si>
    <t>SEAX TROPHY RAF HALTON 14.01.16</t>
  </si>
  <si>
    <t>Time</t>
  </si>
  <si>
    <t>SIR SEFTON BRANCKER TROPHY 14.016.</t>
  </si>
  <si>
    <t>Sir Sefton Brancker Points (6 From 9)</t>
  </si>
  <si>
    <t>CS AA</t>
  </si>
  <si>
    <t>LADIES RAF V FIRE V POLICE RAF HALTON 14.01.16</t>
  </si>
  <si>
    <t>Race Pos.</t>
  </si>
  <si>
    <t>RAF v Police v Fire v CS Cross Country Vet Men</t>
  </si>
  <si>
    <t>RAF v CS Cross Country - Vet Men</t>
  </si>
  <si>
    <t>RAF v Police v Fire Cross Country - Vet Men</t>
  </si>
  <si>
    <t>RAF v CS Result</t>
  </si>
  <si>
    <t>1st, 2nd, 3rd MALE</t>
  </si>
  <si>
    <t>1st, 2nd, 3rd FEMALE</t>
  </si>
  <si>
    <t xml:space="preserve">Points               </t>
  </si>
  <si>
    <t xml:space="preserve">Points             </t>
  </si>
  <si>
    <t xml:space="preserve">Points              </t>
  </si>
  <si>
    <t>Cat.</t>
  </si>
  <si>
    <t xml:space="preserve"> Order</t>
  </si>
  <si>
    <t>Womens Teams</t>
  </si>
  <si>
    <t>Womens Teams (SEAX)</t>
  </si>
  <si>
    <t>Overall Womens Teams</t>
  </si>
  <si>
    <t>1st Vet Female (35)</t>
  </si>
  <si>
    <t>Overall  Results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</si>
</sst>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&quot;:&quot;00&quot;:&quot;00"/>
    <numFmt numFmtId="165" formatCode="0.00;[Red]0.00"/>
    <numFmt numFmtId="16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sz val="14"/>
      <color indexed="48"/>
      <name val="Arial"/>
      <family val="2"/>
    </font>
    <font>
      <sz val="14"/>
      <color indexed="18"/>
      <name val="Arial"/>
      <family val="2"/>
    </font>
    <font>
      <u val="single"/>
      <sz val="14"/>
      <color indexed="18"/>
      <name val="Arial"/>
      <family val="2"/>
    </font>
    <font>
      <sz val="14"/>
      <color indexed="56"/>
      <name val="Arial"/>
      <family val="2"/>
    </font>
    <font>
      <sz val="10"/>
      <name val="Tahoma"/>
      <family val="2"/>
    </font>
    <font>
      <sz val="10"/>
      <color indexed="10"/>
      <name val="Arial"/>
      <family val="0"/>
    </font>
    <font>
      <sz val="12"/>
      <color indexed="18"/>
      <name val="Arial"/>
      <family val="2"/>
    </font>
    <font>
      <sz val="12"/>
      <color indexed="56"/>
      <name val="Arial"/>
      <family val="2"/>
    </font>
    <font>
      <b/>
      <sz val="10"/>
      <color indexed="56"/>
      <name val="Arial"/>
      <family val="2"/>
    </font>
    <font>
      <u val="single"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165" fontId="6" fillId="0" borderId="0" xfId="0" applyNumberFormat="1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8" xfId="0" applyFill="1" applyBorder="1" applyAlignment="1">
      <alignment horizontal="center"/>
    </xf>
    <xf numFmtId="2" fontId="0" fillId="0" borderId="28" xfId="0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21" fontId="2" fillId="0" borderId="2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4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18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3" xfId="0" applyFont="1" applyFill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3" xfId="0" applyFont="1" applyFill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4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5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5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32" xfId="0" applyNumberFormat="1" applyFont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2" fontId="0" fillId="0" borderId="39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left"/>
    </xf>
    <xf numFmtId="2" fontId="0" fillId="0" borderId="41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" fillId="0" borderId="49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4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2" fontId="0" fillId="0" borderId="19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165" fontId="50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1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165" fontId="13" fillId="0" borderId="6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6"/>
  <sheetViews>
    <sheetView tabSelected="1" zoomScale="116" zoomScaleNormal="116" zoomScalePageLayoutView="85" workbookViewId="0" topLeftCell="A1">
      <selection activeCell="U507" sqref="T507:U507"/>
    </sheetView>
  </sheetViews>
  <sheetFormatPr defaultColWidth="8.8515625" defaultRowHeight="12.75"/>
  <cols>
    <col min="1" max="1" width="5.00390625" style="7" bestFit="1" customWidth="1"/>
    <col min="2" max="2" width="9.421875" style="7" bestFit="1" customWidth="1"/>
    <col min="3" max="3" width="10.8515625" style="40" bestFit="1" customWidth="1"/>
    <col min="4" max="4" width="13.8515625" style="40" bestFit="1" customWidth="1"/>
    <col min="5" max="5" width="18.28125" style="40" hidden="1" customWidth="1"/>
    <col min="6" max="6" width="12.421875" style="7" bestFit="1" customWidth="1"/>
    <col min="7" max="7" width="15.140625" style="7" bestFit="1" customWidth="1"/>
    <col min="8" max="8" width="6.8515625" style="225" bestFit="1" customWidth="1"/>
    <col min="9" max="9" width="8.57421875" style="1" bestFit="1" customWidth="1"/>
    <col min="10" max="10" width="11.421875" style="0" hidden="1" customWidth="1"/>
    <col min="11" max="11" width="3.421875" style="53" customWidth="1"/>
    <col min="12" max="12" width="4.7109375" style="53" bestFit="1" customWidth="1"/>
    <col min="13" max="13" width="4.00390625" style="53" bestFit="1" customWidth="1"/>
    <col min="14" max="14" width="4.421875" style="53" customWidth="1"/>
    <col min="15" max="15" width="2.28125" style="0" customWidth="1"/>
    <col min="16" max="19" width="0" style="0" hidden="1" customWidth="1"/>
  </cols>
  <sheetData>
    <row r="1" spans="1:14" ht="18">
      <c r="A1" s="294" t="s">
        <v>251</v>
      </c>
      <c r="B1" s="294"/>
      <c r="C1" s="294"/>
      <c r="D1" s="294"/>
      <c r="E1" s="294"/>
      <c r="F1" s="294"/>
      <c r="G1" s="294"/>
      <c r="H1" s="295"/>
      <c r="I1" s="294"/>
      <c r="J1" s="294"/>
      <c r="K1" s="55"/>
      <c r="L1" s="55"/>
      <c r="M1" s="55"/>
      <c r="N1" s="55"/>
    </row>
    <row r="2" spans="1:14" ht="12.75" customHeight="1" thickBot="1">
      <c r="A2" s="244"/>
      <c r="B2" s="250" t="s">
        <v>248</v>
      </c>
      <c r="C2" s="244"/>
      <c r="D2" s="244"/>
      <c r="E2" s="244"/>
      <c r="F2" s="244"/>
      <c r="G2" s="244"/>
      <c r="H2" s="245"/>
      <c r="I2" s="244"/>
      <c r="J2" s="244"/>
      <c r="K2" s="55"/>
      <c r="L2" s="55"/>
      <c r="M2" s="55"/>
      <c r="N2" s="55"/>
    </row>
    <row r="3" spans="1:12" ht="39" customHeight="1" thickBot="1">
      <c r="A3" s="152" t="s">
        <v>11</v>
      </c>
      <c r="B3" s="238" t="s">
        <v>233</v>
      </c>
      <c r="C3" s="56" t="s">
        <v>234</v>
      </c>
      <c r="D3" s="36" t="s">
        <v>0</v>
      </c>
      <c r="E3" s="56" t="s">
        <v>47</v>
      </c>
      <c r="F3" s="56" t="s">
        <v>86</v>
      </c>
      <c r="G3" s="56" t="s">
        <v>231</v>
      </c>
      <c r="H3" s="224" t="s">
        <v>232</v>
      </c>
      <c r="I3" s="2" t="s">
        <v>56</v>
      </c>
      <c r="J3" s="56" t="s">
        <v>2</v>
      </c>
      <c r="K3" s="56" t="s">
        <v>57</v>
      </c>
      <c r="L3" s="57" t="s">
        <v>6</v>
      </c>
    </row>
    <row r="4" spans="1:12" ht="12.75" customHeight="1">
      <c r="A4" s="10">
        <v>1</v>
      </c>
      <c r="B4" s="104">
        <v>227</v>
      </c>
      <c r="C4" s="107" t="s">
        <v>113</v>
      </c>
      <c r="D4" s="163" t="s">
        <v>173</v>
      </c>
      <c r="E4" s="168"/>
      <c r="F4" s="183" t="s">
        <v>5</v>
      </c>
      <c r="G4" s="172"/>
      <c r="H4" s="190">
        <v>25.26</v>
      </c>
      <c r="I4" s="239">
        <f aca="true" t="shared" si="0" ref="I4:I27">IF($F4="CS",$A4,"")</f>
      </c>
      <c r="J4" s="91">
        <f aca="true" t="shared" si="1" ref="J4:J27">IF($F4="RAFAA",$A4,"")</f>
      </c>
      <c r="K4" s="94">
        <f aca="true" t="shared" si="2" ref="K4:K27">IF($F4="Police",$A4,"")</f>
        <v>1</v>
      </c>
      <c r="L4" s="92">
        <f aca="true" t="shared" si="3" ref="L4:L27">IF($F4="Fire",$A4,"")</f>
      </c>
    </row>
    <row r="5" spans="1:12" ht="12.75" customHeight="1">
      <c r="A5" s="6">
        <v>2</v>
      </c>
      <c r="B5" s="18">
        <v>225</v>
      </c>
      <c r="C5" s="45" t="s">
        <v>174</v>
      </c>
      <c r="D5" s="165" t="s">
        <v>175</v>
      </c>
      <c r="E5" s="169"/>
      <c r="F5" s="184" t="s">
        <v>5</v>
      </c>
      <c r="G5" s="173"/>
      <c r="H5" s="191">
        <v>26.35</v>
      </c>
      <c r="I5" s="96">
        <f t="shared" si="0"/>
      </c>
      <c r="J5" s="75">
        <f t="shared" si="1"/>
      </c>
      <c r="K5" s="241">
        <f t="shared" si="2"/>
        <v>2</v>
      </c>
      <c r="L5" s="66">
        <f t="shared" si="3"/>
      </c>
    </row>
    <row r="6" spans="1:12" ht="12.75" customHeight="1">
      <c r="A6" s="6">
        <v>3</v>
      </c>
      <c r="B6" s="18">
        <v>248</v>
      </c>
      <c r="C6" s="45" t="s">
        <v>101</v>
      </c>
      <c r="D6" s="165" t="s">
        <v>102</v>
      </c>
      <c r="E6" s="159"/>
      <c r="F6" s="185" t="s">
        <v>56</v>
      </c>
      <c r="G6" s="174"/>
      <c r="H6" s="191">
        <v>26.49</v>
      </c>
      <c r="I6" s="240">
        <f t="shared" si="0"/>
        <v>3</v>
      </c>
      <c r="J6" s="75">
        <f t="shared" si="1"/>
      </c>
      <c r="K6" s="241">
        <f t="shared" si="2"/>
      </c>
      <c r="L6" s="66">
        <f t="shared" si="3"/>
      </c>
    </row>
    <row r="7" spans="1:12" ht="12.75" customHeight="1">
      <c r="A7" s="6">
        <v>4</v>
      </c>
      <c r="B7" s="18">
        <v>250</v>
      </c>
      <c r="C7" s="45" t="s">
        <v>70</v>
      </c>
      <c r="D7" s="165" t="s">
        <v>99</v>
      </c>
      <c r="E7" s="159"/>
      <c r="F7" s="185" t="s">
        <v>56</v>
      </c>
      <c r="G7" s="174"/>
      <c r="H7" s="191">
        <v>27.03</v>
      </c>
      <c r="I7" s="240">
        <f t="shared" si="0"/>
        <v>4</v>
      </c>
      <c r="J7" s="75">
        <f t="shared" si="1"/>
      </c>
      <c r="K7" s="241">
        <f t="shared" si="2"/>
      </c>
      <c r="L7" s="66">
        <f t="shared" si="3"/>
      </c>
    </row>
    <row r="8" spans="1:12" ht="12.75" customHeight="1">
      <c r="A8" s="6">
        <v>5</v>
      </c>
      <c r="B8" s="18">
        <v>249</v>
      </c>
      <c r="C8" s="45" t="s">
        <v>100</v>
      </c>
      <c r="D8" s="165" t="s">
        <v>21</v>
      </c>
      <c r="E8" s="156"/>
      <c r="F8" s="185" t="s">
        <v>56</v>
      </c>
      <c r="G8" s="175"/>
      <c r="H8" s="191">
        <v>27.11</v>
      </c>
      <c r="I8" s="240">
        <f t="shared" si="0"/>
        <v>5</v>
      </c>
      <c r="J8" s="75">
        <f t="shared" si="1"/>
      </c>
      <c r="K8" s="241">
        <f t="shared" si="2"/>
      </c>
      <c r="L8" s="66">
        <f t="shared" si="3"/>
      </c>
    </row>
    <row r="9" spans="1:12" ht="12.75" customHeight="1">
      <c r="A9" s="6">
        <v>6</v>
      </c>
      <c r="B9" s="18">
        <v>246</v>
      </c>
      <c r="C9" s="45" t="s">
        <v>22</v>
      </c>
      <c r="D9" s="165" t="s">
        <v>103</v>
      </c>
      <c r="E9" s="156"/>
      <c r="F9" s="185" t="s">
        <v>56</v>
      </c>
      <c r="G9" s="175"/>
      <c r="H9" s="191">
        <v>27.38</v>
      </c>
      <c r="I9" s="240">
        <f t="shared" si="0"/>
        <v>6</v>
      </c>
      <c r="J9" s="75">
        <f t="shared" si="1"/>
      </c>
      <c r="K9" s="241">
        <f t="shared" si="2"/>
      </c>
      <c r="L9" s="66">
        <f t="shared" si="3"/>
      </c>
    </row>
    <row r="10" spans="1:12" ht="12.75" customHeight="1">
      <c r="A10" s="6">
        <v>7</v>
      </c>
      <c r="B10" s="18">
        <v>228</v>
      </c>
      <c r="C10" s="45" t="s">
        <v>171</v>
      </c>
      <c r="D10" s="165" t="s">
        <v>172</v>
      </c>
      <c r="E10" s="156"/>
      <c r="F10" s="184" t="s">
        <v>5</v>
      </c>
      <c r="G10" s="175"/>
      <c r="H10" s="191">
        <v>27.47</v>
      </c>
      <c r="I10" s="96">
        <f t="shared" si="0"/>
      </c>
      <c r="J10" s="75">
        <f t="shared" si="1"/>
      </c>
      <c r="K10" s="241">
        <f t="shared" si="2"/>
        <v>7</v>
      </c>
      <c r="L10" s="66">
        <f t="shared" si="3"/>
      </c>
    </row>
    <row r="11" spans="1:12" ht="12.75" customHeight="1">
      <c r="A11" s="6">
        <v>8</v>
      </c>
      <c r="B11" s="18">
        <v>217</v>
      </c>
      <c r="C11" s="45" t="s">
        <v>46</v>
      </c>
      <c r="D11" s="164" t="s">
        <v>31</v>
      </c>
      <c r="E11" s="169"/>
      <c r="F11" s="186" t="s">
        <v>85</v>
      </c>
      <c r="G11" s="175" t="s">
        <v>25</v>
      </c>
      <c r="H11" s="191">
        <v>28.07</v>
      </c>
      <c r="I11" s="96">
        <f t="shared" si="0"/>
      </c>
      <c r="J11" s="241">
        <f t="shared" si="1"/>
        <v>8</v>
      </c>
      <c r="K11" s="241">
        <f t="shared" si="2"/>
      </c>
      <c r="L11" s="66">
        <f t="shared" si="3"/>
      </c>
    </row>
    <row r="12" spans="1:12" ht="12.75" customHeight="1">
      <c r="A12" s="6">
        <v>9</v>
      </c>
      <c r="B12" s="18">
        <v>242</v>
      </c>
      <c r="C12" s="44" t="s">
        <v>59</v>
      </c>
      <c r="D12" s="166" t="s">
        <v>60</v>
      </c>
      <c r="E12" s="170"/>
      <c r="F12" s="185" t="s">
        <v>6</v>
      </c>
      <c r="G12" s="176"/>
      <c r="H12" s="191">
        <v>28.17</v>
      </c>
      <c r="I12" s="96">
        <f t="shared" si="0"/>
      </c>
      <c r="J12" s="241">
        <f t="shared" si="1"/>
      </c>
      <c r="K12" s="241">
        <f t="shared" si="2"/>
      </c>
      <c r="L12" s="66">
        <f t="shared" si="3"/>
        <v>9</v>
      </c>
    </row>
    <row r="13" spans="1:12" ht="12.75" customHeight="1">
      <c r="A13" s="6">
        <v>10</v>
      </c>
      <c r="B13" s="18">
        <v>235</v>
      </c>
      <c r="C13" s="45" t="s">
        <v>68</v>
      </c>
      <c r="D13" s="165" t="s">
        <v>69</v>
      </c>
      <c r="E13" s="156"/>
      <c r="F13" s="184" t="s">
        <v>85</v>
      </c>
      <c r="G13" s="176"/>
      <c r="H13" s="191">
        <v>28.43</v>
      </c>
      <c r="I13" s="96">
        <f t="shared" si="0"/>
      </c>
      <c r="J13" s="241">
        <f t="shared" si="1"/>
        <v>10</v>
      </c>
      <c r="K13" s="241">
        <f t="shared" si="2"/>
      </c>
      <c r="L13" s="66">
        <f t="shared" si="3"/>
      </c>
    </row>
    <row r="14" spans="1:12" ht="12.75" customHeight="1">
      <c r="A14" s="6">
        <v>11</v>
      </c>
      <c r="B14" s="18">
        <v>229</v>
      </c>
      <c r="C14" s="45" t="s">
        <v>169</v>
      </c>
      <c r="D14" s="165" t="s">
        <v>170</v>
      </c>
      <c r="E14" s="169"/>
      <c r="F14" s="184" t="s">
        <v>5</v>
      </c>
      <c r="G14" s="175"/>
      <c r="H14" s="191">
        <v>29.23</v>
      </c>
      <c r="I14" s="96">
        <f t="shared" si="0"/>
      </c>
      <c r="J14" s="241">
        <f t="shared" si="1"/>
      </c>
      <c r="K14" s="241">
        <f t="shared" si="2"/>
        <v>11</v>
      </c>
      <c r="L14" s="66">
        <f t="shared" si="3"/>
      </c>
    </row>
    <row r="15" spans="1:12" ht="12.75" customHeight="1">
      <c r="A15" s="6">
        <v>12</v>
      </c>
      <c r="B15" s="18">
        <v>216</v>
      </c>
      <c r="C15" s="77" t="s">
        <v>206</v>
      </c>
      <c r="D15" s="164" t="s">
        <v>207</v>
      </c>
      <c r="E15" s="169"/>
      <c r="F15" s="186" t="s">
        <v>110</v>
      </c>
      <c r="G15" s="175" t="s">
        <v>29</v>
      </c>
      <c r="H15" s="191">
        <v>29.59</v>
      </c>
      <c r="I15" s="96">
        <f t="shared" si="0"/>
      </c>
      <c r="J15" s="241">
        <f t="shared" si="1"/>
      </c>
      <c r="K15" s="75">
        <f t="shared" si="2"/>
      </c>
      <c r="L15" s="66">
        <f t="shared" si="3"/>
      </c>
    </row>
    <row r="16" spans="1:12" ht="12.75" customHeight="1">
      <c r="A16" s="6">
        <v>13</v>
      </c>
      <c r="B16" s="18">
        <v>247</v>
      </c>
      <c r="C16" s="77" t="s">
        <v>208</v>
      </c>
      <c r="D16" s="164" t="s">
        <v>209</v>
      </c>
      <c r="E16" s="159"/>
      <c r="F16" s="185" t="s">
        <v>56</v>
      </c>
      <c r="G16" s="174"/>
      <c r="H16" s="191">
        <v>30.1</v>
      </c>
      <c r="I16" s="96">
        <f t="shared" si="0"/>
        <v>13</v>
      </c>
      <c r="J16" s="241">
        <f t="shared" si="1"/>
      </c>
      <c r="K16" s="75">
        <f t="shared" si="2"/>
      </c>
      <c r="L16" s="66">
        <f t="shared" si="3"/>
      </c>
    </row>
    <row r="17" spans="1:12" ht="12.75" customHeight="1">
      <c r="A17" s="6">
        <v>14</v>
      </c>
      <c r="B17" s="18">
        <v>239</v>
      </c>
      <c r="C17" s="45" t="s">
        <v>46</v>
      </c>
      <c r="D17" s="165" t="s">
        <v>26</v>
      </c>
      <c r="E17" s="156"/>
      <c r="F17" s="184" t="s">
        <v>85</v>
      </c>
      <c r="G17" s="173" t="s">
        <v>130</v>
      </c>
      <c r="H17" s="191">
        <v>30.12</v>
      </c>
      <c r="I17" s="96">
        <f t="shared" si="0"/>
      </c>
      <c r="J17" s="241">
        <f t="shared" si="1"/>
        <v>14</v>
      </c>
      <c r="K17" s="75">
        <f t="shared" si="2"/>
      </c>
      <c r="L17" s="66">
        <f t="shared" si="3"/>
      </c>
    </row>
    <row r="18" spans="1:12" ht="12.75" customHeight="1">
      <c r="A18" s="6">
        <v>15</v>
      </c>
      <c r="B18" s="18">
        <v>220</v>
      </c>
      <c r="C18" s="34" t="s">
        <v>235</v>
      </c>
      <c r="D18" s="165" t="s">
        <v>184</v>
      </c>
      <c r="E18" s="169"/>
      <c r="F18" s="185" t="s">
        <v>2</v>
      </c>
      <c r="G18" s="173" t="s">
        <v>24</v>
      </c>
      <c r="H18" s="191">
        <v>30.17</v>
      </c>
      <c r="I18" s="96">
        <f t="shared" si="0"/>
      </c>
      <c r="J18" s="241">
        <f t="shared" si="1"/>
      </c>
      <c r="K18" s="75">
        <f t="shared" si="2"/>
      </c>
      <c r="L18" s="66">
        <f t="shared" si="3"/>
      </c>
    </row>
    <row r="19" spans="1:12" ht="12.75" customHeight="1">
      <c r="A19" s="6">
        <v>16</v>
      </c>
      <c r="B19" s="18">
        <v>218</v>
      </c>
      <c r="C19" s="77"/>
      <c r="D19" s="164" t="s">
        <v>186</v>
      </c>
      <c r="E19" s="169"/>
      <c r="F19" s="185" t="s">
        <v>2</v>
      </c>
      <c r="G19" s="177" t="s">
        <v>185</v>
      </c>
      <c r="H19" s="191">
        <v>30.23</v>
      </c>
      <c r="I19" s="96">
        <f t="shared" si="0"/>
      </c>
      <c r="J19" s="241">
        <f t="shared" si="1"/>
      </c>
      <c r="K19" s="75">
        <f t="shared" si="2"/>
      </c>
      <c r="L19" s="66">
        <f t="shared" si="3"/>
      </c>
    </row>
    <row r="20" spans="1:12" ht="12.75" customHeight="1">
      <c r="A20" s="6">
        <v>17</v>
      </c>
      <c r="B20" s="18">
        <v>236</v>
      </c>
      <c r="C20" s="44" t="s">
        <v>117</v>
      </c>
      <c r="D20" s="166" t="s">
        <v>118</v>
      </c>
      <c r="E20" s="157"/>
      <c r="F20" s="184" t="s">
        <v>85</v>
      </c>
      <c r="G20" s="178" t="s">
        <v>29</v>
      </c>
      <c r="H20" s="191">
        <v>30.29</v>
      </c>
      <c r="I20" s="96">
        <f t="shared" si="0"/>
      </c>
      <c r="J20" s="241">
        <f t="shared" si="1"/>
        <v>17</v>
      </c>
      <c r="K20" s="75">
        <f t="shared" si="2"/>
      </c>
      <c r="L20" s="66">
        <f t="shared" si="3"/>
      </c>
    </row>
    <row r="21" spans="1:12" ht="12.75" customHeight="1">
      <c r="A21" s="6">
        <v>18</v>
      </c>
      <c r="B21" s="18">
        <v>234</v>
      </c>
      <c r="C21" s="44" t="s">
        <v>119</v>
      </c>
      <c r="D21" s="166" t="s">
        <v>120</v>
      </c>
      <c r="E21" s="157"/>
      <c r="F21" s="184" t="s">
        <v>85</v>
      </c>
      <c r="G21" s="175"/>
      <c r="H21" s="191">
        <v>30.29</v>
      </c>
      <c r="I21" s="96">
        <f t="shared" si="0"/>
      </c>
      <c r="J21" s="75">
        <f t="shared" si="1"/>
        <v>18</v>
      </c>
      <c r="K21" s="75">
        <f t="shared" si="2"/>
      </c>
      <c r="L21" s="66">
        <f t="shared" si="3"/>
      </c>
    </row>
    <row r="22" spans="1:12" ht="12.75" customHeight="1">
      <c r="A22" s="6">
        <v>19</v>
      </c>
      <c r="B22" s="18">
        <v>223</v>
      </c>
      <c r="C22" s="45" t="s">
        <v>181</v>
      </c>
      <c r="D22" s="165" t="s">
        <v>182</v>
      </c>
      <c r="E22" s="169"/>
      <c r="F22" s="185" t="s">
        <v>2</v>
      </c>
      <c r="G22" s="173" t="s">
        <v>24</v>
      </c>
      <c r="H22" s="191">
        <v>33.2</v>
      </c>
      <c r="I22" s="96">
        <f t="shared" si="0"/>
      </c>
      <c r="J22" s="75">
        <f t="shared" si="1"/>
      </c>
      <c r="K22" s="75">
        <f t="shared" si="2"/>
      </c>
      <c r="L22" s="66">
        <f t="shared" si="3"/>
      </c>
    </row>
    <row r="23" spans="1:12" ht="12.75" customHeight="1">
      <c r="A23" s="6">
        <v>20</v>
      </c>
      <c r="B23" s="18">
        <v>237</v>
      </c>
      <c r="C23" s="44" t="s">
        <v>115</v>
      </c>
      <c r="D23" s="166" t="s">
        <v>116</v>
      </c>
      <c r="E23" s="157"/>
      <c r="F23" s="184" t="s">
        <v>85</v>
      </c>
      <c r="G23" s="173" t="s">
        <v>126</v>
      </c>
      <c r="H23" s="191">
        <v>33.4</v>
      </c>
      <c r="I23" s="96">
        <f t="shared" si="0"/>
      </c>
      <c r="J23" s="75">
        <f t="shared" si="1"/>
        <v>20</v>
      </c>
      <c r="K23" s="75">
        <f t="shared" si="2"/>
      </c>
      <c r="L23" s="66">
        <f t="shared" si="3"/>
      </c>
    </row>
    <row r="24" spans="1:12" ht="12.75" customHeight="1">
      <c r="A24" s="6">
        <v>21</v>
      </c>
      <c r="B24" s="18">
        <v>214</v>
      </c>
      <c r="C24" s="77" t="s">
        <v>215</v>
      </c>
      <c r="D24" s="164" t="s">
        <v>214</v>
      </c>
      <c r="E24" s="169"/>
      <c r="F24" s="186" t="s">
        <v>2</v>
      </c>
      <c r="G24" s="175" t="s">
        <v>213</v>
      </c>
      <c r="H24" s="191">
        <v>34.02</v>
      </c>
      <c r="I24" s="96">
        <f t="shared" si="0"/>
      </c>
      <c r="J24" s="75">
        <f t="shared" si="1"/>
      </c>
      <c r="K24" s="75">
        <f t="shared" si="2"/>
      </c>
      <c r="L24" s="66">
        <f t="shared" si="3"/>
      </c>
    </row>
    <row r="25" spans="1:12" ht="12.75" customHeight="1">
      <c r="A25" s="6">
        <v>22</v>
      </c>
      <c r="B25" s="18">
        <v>238</v>
      </c>
      <c r="C25" s="45" t="s">
        <v>113</v>
      </c>
      <c r="D25" s="165" t="s">
        <v>114</v>
      </c>
      <c r="E25" s="158"/>
      <c r="F25" s="184" t="s">
        <v>85</v>
      </c>
      <c r="G25" s="173" t="s">
        <v>29</v>
      </c>
      <c r="H25" s="192">
        <v>34.34</v>
      </c>
      <c r="I25" s="96">
        <f t="shared" si="0"/>
      </c>
      <c r="J25" s="75">
        <f t="shared" si="1"/>
        <v>22</v>
      </c>
      <c r="K25" s="75">
        <f t="shared" si="2"/>
      </c>
      <c r="L25" s="66">
        <f t="shared" si="3"/>
      </c>
    </row>
    <row r="26" spans="1:12" ht="12.75" customHeight="1">
      <c r="A26" s="6">
        <v>23</v>
      </c>
      <c r="B26" s="18">
        <v>233</v>
      </c>
      <c r="C26" s="45" t="s">
        <v>121</v>
      </c>
      <c r="D26" s="165" t="s">
        <v>122</v>
      </c>
      <c r="E26" s="169"/>
      <c r="F26" s="184" t="s">
        <v>85</v>
      </c>
      <c r="G26" s="175"/>
      <c r="H26" s="191">
        <v>37.04</v>
      </c>
      <c r="I26" s="96">
        <f t="shared" si="0"/>
      </c>
      <c r="J26" s="75">
        <f t="shared" si="1"/>
        <v>23</v>
      </c>
      <c r="K26" s="75">
        <f t="shared" si="2"/>
      </c>
      <c r="L26" s="66">
        <f t="shared" si="3"/>
      </c>
    </row>
    <row r="27" spans="1:12" ht="12.75" customHeight="1">
      <c r="A27" s="6">
        <v>24</v>
      </c>
      <c r="B27" s="18">
        <v>232</v>
      </c>
      <c r="C27" s="45" t="s">
        <v>123</v>
      </c>
      <c r="D27" s="165" t="s">
        <v>124</v>
      </c>
      <c r="E27" s="156"/>
      <c r="F27" s="184" t="s">
        <v>85</v>
      </c>
      <c r="G27" s="179"/>
      <c r="H27" s="191">
        <v>37.05</v>
      </c>
      <c r="I27" s="96">
        <f t="shared" si="0"/>
      </c>
      <c r="J27" s="75">
        <f t="shared" si="1"/>
        <v>24</v>
      </c>
      <c r="K27" s="75">
        <f t="shared" si="2"/>
      </c>
      <c r="L27" s="66">
        <f t="shared" si="3"/>
      </c>
    </row>
    <row r="28" spans="1:14" ht="12.75" customHeight="1">
      <c r="A28" s="6">
        <v>25</v>
      </c>
      <c r="B28" s="18">
        <v>215</v>
      </c>
      <c r="C28" s="34" t="s">
        <v>236</v>
      </c>
      <c r="D28" s="164" t="s">
        <v>192</v>
      </c>
      <c r="E28" s="169"/>
      <c r="F28" s="186" t="s">
        <v>2</v>
      </c>
      <c r="G28" s="175" t="s">
        <v>25</v>
      </c>
      <c r="H28" s="191">
        <v>37.16</v>
      </c>
      <c r="I28" s="244"/>
      <c r="J28" s="244"/>
      <c r="K28" s="55"/>
      <c r="L28" s="55"/>
      <c r="M28" s="55"/>
      <c r="N28" s="55"/>
    </row>
    <row r="29" spans="1:14" ht="12.75" customHeight="1">
      <c r="A29" s="6">
        <v>26</v>
      </c>
      <c r="B29" s="18">
        <v>212</v>
      </c>
      <c r="C29" s="77" t="s">
        <v>218</v>
      </c>
      <c r="D29" s="164" t="s">
        <v>219</v>
      </c>
      <c r="E29" s="169"/>
      <c r="F29" s="186" t="s">
        <v>2</v>
      </c>
      <c r="G29" s="175" t="s">
        <v>213</v>
      </c>
      <c r="H29" s="191">
        <v>37.35</v>
      </c>
      <c r="I29" s="244"/>
      <c r="J29" s="244"/>
      <c r="K29" s="55"/>
      <c r="L29" s="55"/>
      <c r="M29" s="55"/>
      <c r="N29" s="55"/>
    </row>
    <row r="30" spans="1:14" ht="12.75" customHeight="1">
      <c r="A30" s="6">
        <v>27</v>
      </c>
      <c r="B30" s="18">
        <v>230</v>
      </c>
      <c r="C30" s="45" t="s">
        <v>127</v>
      </c>
      <c r="D30" s="165" t="s">
        <v>128</v>
      </c>
      <c r="E30" s="156"/>
      <c r="F30" s="185" t="s">
        <v>2</v>
      </c>
      <c r="G30" s="173" t="s">
        <v>126</v>
      </c>
      <c r="H30" s="191">
        <v>37.37</v>
      </c>
      <c r="I30" s="244"/>
      <c r="J30" s="244"/>
      <c r="K30" s="55"/>
      <c r="L30" s="55"/>
      <c r="M30" s="55"/>
      <c r="N30" s="55"/>
    </row>
    <row r="31" spans="1:14" ht="12.75" customHeight="1">
      <c r="A31" s="6">
        <v>28</v>
      </c>
      <c r="B31" s="18">
        <v>221</v>
      </c>
      <c r="C31" s="77"/>
      <c r="D31" s="164" t="s">
        <v>189</v>
      </c>
      <c r="E31" s="169"/>
      <c r="F31" s="185" t="s">
        <v>2</v>
      </c>
      <c r="G31" s="173" t="s">
        <v>24</v>
      </c>
      <c r="H31" s="191">
        <v>39.38</v>
      </c>
      <c r="I31" s="244"/>
      <c r="J31" s="244"/>
      <c r="K31" s="55"/>
      <c r="L31" s="55"/>
      <c r="M31" s="55"/>
      <c r="N31" s="55"/>
    </row>
    <row r="32" spans="1:14" ht="12.75" customHeight="1">
      <c r="A32" s="6">
        <v>29</v>
      </c>
      <c r="B32" s="18">
        <v>231</v>
      </c>
      <c r="C32" s="117" t="s">
        <v>22</v>
      </c>
      <c r="D32" s="182" t="s">
        <v>125</v>
      </c>
      <c r="E32" s="171"/>
      <c r="F32" s="187" t="s">
        <v>110</v>
      </c>
      <c r="G32" s="180" t="s">
        <v>126</v>
      </c>
      <c r="H32" s="193">
        <v>42.36</v>
      </c>
      <c r="I32" s="244"/>
      <c r="J32" s="244"/>
      <c r="K32" s="55"/>
      <c r="L32" s="55"/>
      <c r="M32" s="55"/>
      <c r="N32" s="55"/>
    </row>
    <row r="33" spans="1:14" ht="12.75" customHeight="1">
      <c r="A33" s="6">
        <v>30</v>
      </c>
      <c r="B33" s="18">
        <v>222</v>
      </c>
      <c r="C33" s="116"/>
      <c r="D33" s="182" t="s">
        <v>183</v>
      </c>
      <c r="E33" s="171"/>
      <c r="F33" s="188" t="s">
        <v>2</v>
      </c>
      <c r="G33" s="180" t="s">
        <v>24</v>
      </c>
      <c r="H33" s="193">
        <v>42.53</v>
      </c>
      <c r="I33" s="244"/>
      <c r="J33" s="244"/>
      <c r="K33" s="55"/>
      <c r="L33" s="55"/>
      <c r="M33" s="55"/>
      <c r="N33" s="55"/>
    </row>
    <row r="34" spans="1:14" ht="12.75" customHeight="1" thickBot="1">
      <c r="A34" s="15">
        <v>31</v>
      </c>
      <c r="B34" s="47">
        <v>213</v>
      </c>
      <c r="C34" s="81" t="s">
        <v>216</v>
      </c>
      <c r="D34" s="167" t="s">
        <v>217</v>
      </c>
      <c r="E34" s="171"/>
      <c r="F34" s="189" t="s">
        <v>2</v>
      </c>
      <c r="G34" s="181" t="s">
        <v>213</v>
      </c>
      <c r="H34" s="194">
        <v>42.56</v>
      </c>
      <c r="I34" s="244"/>
      <c r="J34" s="244"/>
      <c r="K34" s="55"/>
      <c r="L34" s="55"/>
      <c r="M34" s="55"/>
      <c r="N34" s="55"/>
    </row>
    <row r="35" spans="1:14" ht="12.75" customHeight="1">
      <c r="A35" s="244"/>
      <c r="B35" s="244"/>
      <c r="C35" s="244"/>
      <c r="D35" s="244"/>
      <c r="E35" s="244"/>
      <c r="F35" s="244"/>
      <c r="G35" s="244"/>
      <c r="H35" s="245"/>
      <c r="I35" s="244"/>
      <c r="J35" s="244"/>
      <c r="K35" s="55"/>
      <c r="L35" s="55"/>
      <c r="M35" s="55"/>
      <c r="N35" s="55"/>
    </row>
    <row r="36" spans="1:14" ht="12.75" customHeight="1" thickBot="1">
      <c r="A36" s="244"/>
      <c r="B36" s="250" t="s">
        <v>249</v>
      </c>
      <c r="C36" s="244"/>
      <c r="D36" s="244"/>
      <c r="E36" s="244"/>
      <c r="F36" s="244"/>
      <c r="G36" s="244"/>
      <c r="H36" s="245"/>
      <c r="I36" s="244"/>
      <c r="J36" s="244"/>
      <c r="K36" s="55"/>
      <c r="L36" s="55"/>
      <c r="M36" s="55"/>
      <c r="N36" s="55"/>
    </row>
    <row r="37" spans="1:19" ht="39" thickBot="1">
      <c r="A37" s="152" t="s">
        <v>11</v>
      </c>
      <c r="B37" s="238" t="s">
        <v>233</v>
      </c>
      <c r="C37" s="56" t="s">
        <v>234</v>
      </c>
      <c r="D37" s="36" t="s">
        <v>0</v>
      </c>
      <c r="E37" s="56" t="s">
        <v>47</v>
      </c>
      <c r="F37" s="56" t="s">
        <v>86</v>
      </c>
      <c r="G37" s="56" t="s">
        <v>231</v>
      </c>
      <c r="H37" s="224" t="s">
        <v>232</v>
      </c>
      <c r="I37" s="108" t="s">
        <v>230</v>
      </c>
      <c r="J37" s="24" t="s">
        <v>33</v>
      </c>
      <c r="K37" s="246" t="s">
        <v>56</v>
      </c>
      <c r="L37" s="247" t="s">
        <v>2</v>
      </c>
      <c r="M37" s="247" t="s">
        <v>57</v>
      </c>
      <c r="N37" s="242" t="s">
        <v>6</v>
      </c>
      <c r="P37" s="128" t="s">
        <v>58</v>
      </c>
      <c r="Q37" s="2" t="s">
        <v>2</v>
      </c>
      <c r="R37" s="56" t="s">
        <v>57</v>
      </c>
      <c r="S37" s="57" t="s">
        <v>6</v>
      </c>
    </row>
    <row r="38" spans="1:19" ht="12.75" customHeight="1">
      <c r="A38" s="132">
        <v>1</v>
      </c>
      <c r="B38" s="150">
        <v>65</v>
      </c>
      <c r="C38" s="107" t="s">
        <v>45</v>
      </c>
      <c r="D38" s="107" t="s">
        <v>65</v>
      </c>
      <c r="E38" s="107"/>
      <c r="F38" s="98" t="s">
        <v>85</v>
      </c>
      <c r="G38" s="105"/>
      <c r="H38" s="99">
        <v>42.03</v>
      </c>
      <c r="I38" s="92" t="s">
        <v>17</v>
      </c>
      <c r="J38" s="160"/>
      <c r="K38" s="239">
        <f aca="true" t="shared" si="4" ref="K38:K69">IF($F38="CS",A38,"")</f>
      </c>
      <c r="L38" s="94">
        <f>IF($F38="RAFAA",A38,"")</f>
        <v>1</v>
      </c>
      <c r="M38" s="91">
        <f>IF($F38="Police",A38,"")</f>
      </c>
      <c r="N38" s="92">
        <f>IF($F38="Fire",A38,"")</f>
      </c>
      <c r="P38" s="87">
        <f>A38</f>
        <v>1</v>
      </c>
      <c r="Q38" s="121">
        <f aca="true" t="shared" si="5" ref="Q38:Q69">IF($F38="RAFAA",$P38,"")</f>
        <v>1</v>
      </c>
      <c r="R38" s="60">
        <f aca="true" t="shared" si="6" ref="R38:R69">IF($F38="Police",$P38,"")</f>
      </c>
      <c r="S38" s="61">
        <f aca="true" t="shared" si="7" ref="S38:S69">IF($F38="Fire",$P38,"")</f>
      </c>
    </row>
    <row r="39" spans="1:19" ht="12.75">
      <c r="A39" s="124">
        <v>2</v>
      </c>
      <c r="B39" s="50">
        <v>99</v>
      </c>
      <c r="C39" s="42" t="s">
        <v>62</v>
      </c>
      <c r="D39" s="42" t="s">
        <v>63</v>
      </c>
      <c r="E39" s="41"/>
      <c r="F39" s="20" t="s">
        <v>56</v>
      </c>
      <c r="G39" s="75"/>
      <c r="H39" s="12">
        <v>42.4</v>
      </c>
      <c r="I39" s="66" t="s">
        <v>17</v>
      </c>
      <c r="J39" s="161" t="s">
        <v>187</v>
      </c>
      <c r="K39" s="240">
        <f t="shared" si="4"/>
        <v>2</v>
      </c>
      <c r="L39" s="241">
        <f aca="true" t="shared" si="8" ref="L39:L102">IF($F39="RAFAA",A39,"")</f>
      </c>
      <c r="M39" s="75">
        <f aca="true" t="shared" si="9" ref="M39:M102">IF($F39="Police",A39,"")</f>
      </c>
      <c r="N39" s="66">
        <f aca="true" t="shared" si="10" ref="N39:N102">IF($F39="Fire",A39,"")</f>
      </c>
      <c r="P39" s="88">
        <f aca="true" t="shared" si="11" ref="P39:P102">A39</f>
        <v>2</v>
      </c>
      <c r="Q39" s="120">
        <f t="shared" si="5"/>
      </c>
      <c r="R39" s="34">
        <f t="shared" si="6"/>
      </c>
      <c r="S39" s="63">
        <f t="shared" si="7"/>
      </c>
    </row>
    <row r="40" spans="1:19" ht="12.75">
      <c r="A40" s="124">
        <v>3</v>
      </c>
      <c r="B40" s="50">
        <v>163</v>
      </c>
      <c r="C40" s="77" t="s">
        <v>237</v>
      </c>
      <c r="D40" s="77" t="s">
        <v>203</v>
      </c>
      <c r="E40" s="45"/>
      <c r="F40" s="78" t="s">
        <v>6</v>
      </c>
      <c r="G40" s="75"/>
      <c r="H40" s="226">
        <v>43.32</v>
      </c>
      <c r="I40" s="80" t="s">
        <v>17</v>
      </c>
      <c r="J40" s="161"/>
      <c r="K40" s="240">
        <f t="shared" si="4"/>
      </c>
      <c r="L40" s="241">
        <f t="shared" si="8"/>
      </c>
      <c r="M40" s="75">
        <f t="shared" si="9"/>
      </c>
      <c r="N40" s="243">
        <f t="shared" si="10"/>
        <v>3</v>
      </c>
      <c r="P40" s="88">
        <f t="shared" si="11"/>
        <v>3</v>
      </c>
      <c r="Q40" s="120">
        <f t="shared" si="5"/>
      </c>
      <c r="R40" s="34">
        <f t="shared" si="6"/>
      </c>
      <c r="S40" s="63">
        <f t="shared" si="7"/>
        <v>3</v>
      </c>
    </row>
    <row r="41" spans="1:19" ht="12.75">
      <c r="A41" s="124">
        <v>4</v>
      </c>
      <c r="B41" s="50">
        <v>78</v>
      </c>
      <c r="C41" s="45" t="s">
        <v>43</v>
      </c>
      <c r="D41" s="45" t="s">
        <v>67</v>
      </c>
      <c r="E41" s="45"/>
      <c r="F41" s="20" t="s">
        <v>85</v>
      </c>
      <c r="G41" s="19"/>
      <c r="H41" s="12">
        <v>43.49</v>
      </c>
      <c r="I41" s="89" t="s">
        <v>17</v>
      </c>
      <c r="J41" s="162"/>
      <c r="K41" s="240">
        <f t="shared" si="4"/>
      </c>
      <c r="L41" s="241">
        <f t="shared" si="8"/>
        <v>4</v>
      </c>
      <c r="M41" s="75">
        <f t="shared" si="9"/>
      </c>
      <c r="N41" s="243">
        <f t="shared" si="10"/>
      </c>
      <c r="P41" s="88">
        <f t="shared" si="11"/>
        <v>4</v>
      </c>
      <c r="Q41" s="120">
        <f t="shared" si="5"/>
        <v>4</v>
      </c>
      <c r="R41" s="34">
        <f t="shared" si="6"/>
      </c>
      <c r="S41" s="63">
        <f t="shared" si="7"/>
      </c>
    </row>
    <row r="42" spans="1:19" ht="12.75">
      <c r="A42" s="124">
        <v>5</v>
      </c>
      <c r="B42" s="50">
        <v>72</v>
      </c>
      <c r="C42" s="45" t="s">
        <v>89</v>
      </c>
      <c r="D42" s="45" t="s">
        <v>15</v>
      </c>
      <c r="E42" s="45"/>
      <c r="F42" s="20" t="s">
        <v>85</v>
      </c>
      <c r="G42" s="16" t="s">
        <v>25</v>
      </c>
      <c r="H42" s="12">
        <v>43.51</v>
      </c>
      <c r="I42" s="66" t="s">
        <v>17</v>
      </c>
      <c r="J42" s="162"/>
      <c r="K42" s="240">
        <f t="shared" si="4"/>
      </c>
      <c r="L42" s="241">
        <f t="shared" si="8"/>
        <v>5</v>
      </c>
      <c r="M42" s="75">
        <f t="shared" si="9"/>
      </c>
      <c r="N42" s="243">
        <f t="shared" si="10"/>
      </c>
      <c r="P42" s="88">
        <f t="shared" si="11"/>
        <v>5</v>
      </c>
      <c r="Q42" s="120">
        <f t="shared" si="5"/>
        <v>5</v>
      </c>
      <c r="R42" s="34">
        <f t="shared" si="6"/>
      </c>
      <c r="S42" s="63">
        <f t="shared" si="7"/>
      </c>
    </row>
    <row r="43" spans="1:19" ht="12.75">
      <c r="A43" s="124">
        <v>6</v>
      </c>
      <c r="B43" s="50">
        <v>116</v>
      </c>
      <c r="C43" s="42" t="s">
        <v>54</v>
      </c>
      <c r="D43" s="42" t="s">
        <v>153</v>
      </c>
      <c r="E43" s="41"/>
      <c r="F43" s="17" t="s">
        <v>5</v>
      </c>
      <c r="G43" s="79"/>
      <c r="H43" s="226">
        <v>43.54</v>
      </c>
      <c r="I43" s="89" t="s">
        <v>17</v>
      </c>
      <c r="J43" s="161"/>
      <c r="K43" s="240">
        <f t="shared" si="4"/>
      </c>
      <c r="L43" s="241">
        <f t="shared" si="8"/>
      </c>
      <c r="M43" s="75">
        <f t="shared" si="9"/>
        <v>6</v>
      </c>
      <c r="N43" s="243">
        <f t="shared" si="10"/>
      </c>
      <c r="P43" s="88">
        <f t="shared" si="11"/>
        <v>6</v>
      </c>
      <c r="Q43" s="120">
        <f t="shared" si="5"/>
      </c>
      <c r="R43" s="34">
        <f t="shared" si="6"/>
        <v>6</v>
      </c>
      <c r="S43" s="63">
        <f t="shared" si="7"/>
      </c>
    </row>
    <row r="44" spans="1:19" ht="12.75">
      <c r="A44" s="124">
        <v>7</v>
      </c>
      <c r="B44" s="50">
        <v>63</v>
      </c>
      <c r="C44" s="42" t="s">
        <v>39</v>
      </c>
      <c r="D44" s="42" t="s">
        <v>66</v>
      </c>
      <c r="E44" s="41"/>
      <c r="F44" s="20" t="s">
        <v>85</v>
      </c>
      <c r="G44" s="75"/>
      <c r="H44" s="12">
        <v>44.18</v>
      </c>
      <c r="I44" s="66" t="s">
        <v>17</v>
      </c>
      <c r="J44" s="161"/>
      <c r="K44" s="240">
        <f t="shared" si="4"/>
      </c>
      <c r="L44" s="241">
        <f t="shared" si="8"/>
        <v>7</v>
      </c>
      <c r="M44" s="75">
        <f t="shared" si="9"/>
      </c>
      <c r="N44" s="243">
        <f t="shared" si="10"/>
      </c>
      <c r="P44" s="88">
        <f t="shared" si="11"/>
        <v>7</v>
      </c>
      <c r="Q44" s="120">
        <f t="shared" si="5"/>
        <v>7</v>
      </c>
      <c r="R44" s="34">
        <f t="shared" si="6"/>
      </c>
      <c r="S44" s="63">
        <f t="shared" si="7"/>
      </c>
    </row>
    <row r="45" spans="1:19" ht="12.75">
      <c r="A45" s="124">
        <v>8</v>
      </c>
      <c r="B45" s="50">
        <v>64</v>
      </c>
      <c r="C45" s="42" t="s">
        <v>23</v>
      </c>
      <c r="D45" s="45" t="s">
        <v>27</v>
      </c>
      <c r="E45" s="45"/>
      <c r="F45" s="20" t="s">
        <v>85</v>
      </c>
      <c r="G45" s="17"/>
      <c r="H45" s="12">
        <v>44.56</v>
      </c>
      <c r="I45" s="66" t="s">
        <v>17</v>
      </c>
      <c r="J45" s="161"/>
      <c r="K45" s="240">
        <f t="shared" si="4"/>
      </c>
      <c r="L45" s="241">
        <f t="shared" si="8"/>
        <v>8</v>
      </c>
      <c r="M45" s="75">
        <f t="shared" si="9"/>
      </c>
      <c r="N45" s="243">
        <f t="shared" si="10"/>
      </c>
      <c r="P45" s="88">
        <f t="shared" si="11"/>
        <v>8</v>
      </c>
      <c r="Q45" s="120">
        <f t="shared" si="5"/>
        <v>8</v>
      </c>
      <c r="R45" s="34">
        <f t="shared" si="6"/>
      </c>
      <c r="S45" s="63">
        <f t="shared" si="7"/>
      </c>
    </row>
    <row r="46" spans="1:19" ht="12.75">
      <c r="A46" s="124">
        <v>9</v>
      </c>
      <c r="B46" s="50">
        <v>98</v>
      </c>
      <c r="C46" s="42" t="s">
        <v>45</v>
      </c>
      <c r="D46" s="42" t="s">
        <v>7</v>
      </c>
      <c r="E46" s="41"/>
      <c r="F46" s="20" t="s">
        <v>56</v>
      </c>
      <c r="G46" s="75"/>
      <c r="H46" s="12">
        <v>45</v>
      </c>
      <c r="I46" s="66" t="s">
        <v>17</v>
      </c>
      <c r="J46" s="161" t="s">
        <v>187</v>
      </c>
      <c r="K46" s="240">
        <f t="shared" si="4"/>
        <v>9</v>
      </c>
      <c r="L46" s="241">
        <f t="shared" si="8"/>
      </c>
      <c r="M46" s="75">
        <f t="shared" si="9"/>
      </c>
      <c r="N46" s="243">
        <f t="shared" si="10"/>
      </c>
      <c r="P46" s="88">
        <f t="shared" si="11"/>
        <v>9</v>
      </c>
      <c r="Q46" s="120">
        <f t="shared" si="5"/>
      </c>
      <c r="R46" s="34">
        <f t="shared" si="6"/>
      </c>
      <c r="S46" s="63">
        <f t="shared" si="7"/>
      </c>
    </row>
    <row r="47" spans="1:19" ht="12.75">
      <c r="A47" s="124">
        <v>10</v>
      </c>
      <c r="B47" s="50">
        <v>85</v>
      </c>
      <c r="C47" s="44" t="s">
        <v>81</v>
      </c>
      <c r="D47" s="44" t="s">
        <v>105</v>
      </c>
      <c r="E47" s="44"/>
      <c r="F47" s="75" t="s">
        <v>6</v>
      </c>
      <c r="G47" s="16"/>
      <c r="H47" s="12">
        <v>45.02</v>
      </c>
      <c r="I47" s="89" t="s">
        <v>17</v>
      </c>
      <c r="J47" s="161"/>
      <c r="K47" s="240">
        <f t="shared" si="4"/>
      </c>
      <c r="L47" s="241">
        <f t="shared" si="8"/>
      </c>
      <c r="M47" s="75">
        <f t="shared" si="9"/>
      </c>
      <c r="N47" s="243">
        <f t="shared" si="10"/>
        <v>10</v>
      </c>
      <c r="P47" s="88">
        <f t="shared" si="11"/>
        <v>10</v>
      </c>
      <c r="Q47" s="120">
        <f t="shared" si="5"/>
      </c>
      <c r="R47" s="34">
        <f t="shared" si="6"/>
      </c>
      <c r="S47" s="63">
        <f t="shared" si="7"/>
        <v>10</v>
      </c>
    </row>
    <row r="48" spans="1:19" ht="12.75">
      <c r="A48" s="124">
        <v>11</v>
      </c>
      <c r="B48" s="50">
        <v>125</v>
      </c>
      <c r="C48" s="42" t="s">
        <v>162</v>
      </c>
      <c r="D48" s="42" t="s">
        <v>163</v>
      </c>
      <c r="E48" s="41"/>
      <c r="F48" s="20" t="s">
        <v>5</v>
      </c>
      <c r="G48" s="75"/>
      <c r="H48" s="12">
        <v>45.06</v>
      </c>
      <c r="I48" s="89" t="s">
        <v>18</v>
      </c>
      <c r="J48" s="161"/>
      <c r="K48" s="240">
        <f t="shared" si="4"/>
      </c>
      <c r="L48" s="241">
        <f t="shared" si="8"/>
      </c>
      <c r="M48" s="75">
        <f t="shared" si="9"/>
        <v>11</v>
      </c>
      <c r="N48" s="243">
        <f t="shared" si="10"/>
      </c>
      <c r="P48" s="88">
        <f t="shared" si="11"/>
        <v>11</v>
      </c>
      <c r="Q48" s="120">
        <f t="shared" si="5"/>
      </c>
      <c r="R48" s="34">
        <f t="shared" si="6"/>
        <v>11</v>
      </c>
      <c r="S48" s="63">
        <f t="shared" si="7"/>
      </c>
    </row>
    <row r="49" spans="1:19" ht="12.75">
      <c r="A49" s="124">
        <v>12</v>
      </c>
      <c r="B49" s="50">
        <v>71</v>
      </c>
      <c r="C49" s="44" t="s">
        <v>72</v>
      </c>
      <c r="D49" s="44" t="s">
        <v>14</v>
      </c>
      <c r="E49" s="44"/>
      <c r="F49" s="20" t="s">
        <v>85</v>
      </c>
      <c r="G49" s="16" t="s">
        <v>80</v>
      </c>
      <c r="H49" s="12">
        <v>45.16</v>
      </c>
      <c r="I49" s="66" t="s">
        <v>17</v>
      </c>
      <c r="J49" s="161"/>
      <c r="K49" s="240">
        <f t="shared" si="4"/>
      </c>
      <c r="L49" s="241">
        <f t="shared" si="8"/>
        <v>12</v>
      </c>
      <c r="M49" s="75">
        <f t="shared" si="9"/>
      </c>
      <c r="N49" s="243">
        <f t="shared" si="10"/>
      </c>
      <c r="P49" s="88">
        <f t="shared" si="11"/>
        <v>12</v>
      </c>
      <c r="Q49" s="120">
        <f t="shared" si="5"/>
        <v>12</v>
      </c>
      <c r="R49" s="34">
        <f t="shared" si="6"/>
      </c>
      <c r="S49" s="63">
        <f t="shared" si="7"/>
      </c>
    </row>
    <row r="50" spans="1:19" ht="12.75">
      <c r="A50" s="124">
        <v>13</v>
      </c>
      <c r="B50" s="50">
        <v>112</v>
      </c>
      <c r="C50" s="42" t="s">
        <v>146</v>
      </c>
      <c r="D50" s="45" t="s">
        <v>147</v>
      </c>
      <c r="E50" s="45"/>
      <c r="F50" s="17" t="s">
        <v>5</v>
      </c>
      <c r="G50" s="79"/>
      <c r="H50" s="226">
        <v>45.21</v>
      </c>
      <c r="I50" s="89" t="s">
        <v>17</v>
      </c>
      <c r="J50" s="161"/>
      <c r="K50" s="240">
        <f t="shared" si="4"/>
      </c>
      <c r="L50" s="75">
        <f t="shared" si="8"/>
      </c>
      <c r="M50" s="75">
        <f t="shared" si="9"/>
        <v>13</v>
      </c>
      <c r="N50" s="243">
        <f t="shared" si="10"/>
      </c>
      <c r="P50" s="88">
        <f t="shared" si="11"/>
        <v>13</v>
      </c>
      <c r="Q50" s="120">
        <f t="shared" si="5"/>
      </c>
      <c r="R50" s="34">
        <f t="shared" si="6"/>
        <v>13</v>
      </c>
      <c r="S50" s="63">
        <f t="shared" si="7"/>
      </c>
    </row>
    <row r="51" spans="1:19" ht="12.75">
      <c r="A51" s="124">
        <v>14</v>
      </c>
      <c r="B51" s="50">
        <v>103</v>
      </c>
      <c r="C51" s="44" t="s">
        <v>40</v>
      </c>
      <c r="D51" s="44" t="s">
        <v>64</v>
      </c>
      <c r="E51" s="44"/>
      <c r="F51" s="20" t="s">
        <v>56</v>
      </c>
      <c r="G51" s="18"/>
      <c r="H51" s="12">
        <v>45.33</v>
      </c>
      <c r="I51" s="66" t="s">
        <v>17</v>
      </c>
      <c r="J51" s="161" t="s">
        <v>187</v>
      </c>
      <c r="K51" s="240">
        <f t="shared" si="4"/>
        <v>14</v>
      </c>
      <c r="L51" s="75">
        <f t="shared" si="8"/>
      </c>
      <c r="M51" s="75">
        <f t="shared" si="9"/>
      </c>
      <c r="N51" s="243">
        <f t="shared" si="10"/>
      </c>
      <c r="P51" s="88">
        <f t="shared" si="11"/>
        <v>14</v>
      </c>
      <c r="Q51" s="120">
        <f t="shared" si="5"/>
      </c>
      <c r="R51" s="34">
        <f t="shared" si="6"/>
      </c>
      <c r="S51" s="63">
        <f t="shared" si="7"/>
      </c>
    </row>
    <row r="52" spans="1:19" ht="12.75">
      <c r="A52" s="124">
        <v>15</v>
      </c>
      <c r="B52" s="50">
        <v>83</v>
      </c>
      <c r="C52" s="43" t="s">
        <v>48</v>
      </c>
      <c r="D52" s="43" t="s">
        <v>104</v>
      </c>
      <c r="E52" s="43"/>
      <c r="F52" s="75" t="s">
        <v>6</v>
      </c>
      <c r="G52" s="19"/>
      <c r="H52" s="12">
        <v>45.42</v>
      </c>
      <c r="I52" s="89" t="s">
        <v>17</v>
      </c>
      <c r="J52" s="162"/>
      <c r="K52" s="240">
        <f t="shared" si="4"/>
      </c>
      <c r="L52" s="75">
        <f t="shared" si="8"/>
      </c>
      <c r="M52" s="75">
        <f t="shared" si="9"/>
      </c>
      <c r="N52" s="243">
        <f t="shared" si="10"/>
        <v>15</v>
      </c>
      <c r="P52" s="88">
        <f t="shared" si="11"/>
        <v>15</v>
      </c>
      <c r="Q52" s="120">
        <f t="shared" si="5"/>
      </c>
      <c r="R52" s="34">
        <f t="shared" si="6"/>
      </c>
      <c r="S52" s="63">
        <f t="shared" si="7"/>
        <v>15</v>
      </c>
    </row>
    <row r="53" spans="1:19" ht="12.75">
      <c r="A53" s="124">
        <v>16</v>
      </c>
      <c r="B53" s="50">
        <v>118</v>
      </c>
      <c r="C53" s="44" t="s">
        <v>23</v>
      </c>
      <c r="D53" s="44" t="s">
        <v>154</v>
      </c>
      <c r="E53" s="44"/>
      <c r="F53" s="17" t="s">
        <v>5</v>
      </c>
      <c r="G53" s="79"/>
      <c r="H53" s="226">
        <v>45.5</v>
      </c>
      <c r="I53" s="89" t="s">
        <v>17</v>
      </c>
      <c r="J53" s="161"/>
      <c r="K53" s="240">
        <f t="shared" si="4"/>
      </c>
      <c r="L53" s="75">
        <f t="shared" si="8"/>
      </c>
      <c r="M53" s="75">
        <f t="shared" si="9"/>
        <v>16</v>
      </c>
      <c r="N53" s="243">
        <f t="shared" si="10"/>
      </c>
      <c r="P53" s="88">
        <f t="shared" si="11"/>
        <v>16</v>
      </c>
      <c r="Q53" s="120">
        <f t="shared" si="5"/>
      </c>
      <c r="R53" s="34">
        <f t="shared" si="6"/>
        <v>16</v>
      </c>
      <c r="S53" s="63">
        <f t="shared" si="7"/>
      </c>
    </row>
    <row r="54" spans="1:19" ht="12.75">
      <c r="A54" s="124">
        <v>17</v>
      </c>
      <c r="B54" s="50">
        <v>100</v>
      </c>
      <c r="C54" s="44" t="s">
        <v>131</v>
      </c>
      <c r="D54" s="44" t="s">
        <v>61</v>
      </c>
      <c r="E54" s="44"/>
      <c r="F54" s="20" t="s">
        <v>56</v>
      </c>
      <c r="G54" s="78"/>
      <c r="H54" s="12">
        <v>46.05</v>
      </c>
      <c r="I54" s="66" t="s">
        <v>17</v>
      </c>
      <c r="J54" s="161" t="s">
        <v>187</v>
      </c>
      <c r="K54" s="240">
        <f t="shared" si="4"/>
        <v>17</v>
      </c>
      <c r="L54" s="75">
        <f t="shared" si="8"/>
      </c>
      <c r="M54" s="75">
        <f t="shared" si="9"/>
      </c>
      <c r="N54" s="243">
        <f t="shared" si="10"/>
      </c>
      <c r="P54" s="88">
        <f t="shared" si="11"/>
        <v>17</v>
      </c>
      <c r="Q54" s="120">
        <f t="shared" si="5"/>
      </c>
      <c r="R54" s="34">
        <f t="shared" si="6"/>
      </c>
      <c r="S54" s="63">
        <f t="shared" si="7"/>
      </c>
    </row>
    <row r="55" spans="1:19" ht="12.75">
      <c r="A55" s="124">
        <v>18</v>
      </c>
      <c r="B55" s="50">
        <v>101</v>
      </c>
      <c r="C55" s="44" t="s">
        <v>55</v>
      </c>
      <c r="D55" s="44" t="s">
        <v>50</v>
      </c>
      <c r="E55" s="44"/>
      <c r="F55" s="20" t="s">
        <v>56</v>
      </c>
      <c r="G55" s="18"/>
      <c r="H55" s="12">
        <v>46.43</v>
      </c>
      <c r="I55" s="66" t="s">
        <v>17</v>
      </c>
      <c r="J55" s="161" t="s">
        <v>187</v>
      </c>
      <c r="K55" s="240">
        <f t="shared" si="4"/>
        <v>18</v>
      </c>
      <c r="L55" s="75">
        <f t="shared" si="8"/>
      </c>
      <c r="M55" s="75">
        <f t="shared" si="9"/>
      </c>
      <c r="N55" s="243">
        <f t="shared" si="10"/>
      </c>
      <c r="P55" s="88">
        <f t="shared" si="11"/>
        <v>18</v>
      </c>
      <c r="Q55" s="120">
        <f t="shared" si="5"/>
      </c>
      <c r="R55" s="34">
        <f t="shared" si="6"/>
      </c>
      <c r="S55" s="63">
        <f t="shared" si="7"/>
      </c>
    </row>
    <row r="56" spans="1:19" ht="12.75">
      <c r="A56" s="124">
        <v>19</v>
      </c>
      <c r="B56" s="50">
        <v>77</v>
      </c>
      <c r="C56" s="42" t="s">
        <v>94</v>
      </c>
      <c r="D56" s="45" t="s">
        <v>16</v>
      </c>
      <c r="E56" s="45"/>
      <c r="F56" s="20" t="s">
        <v>85</v>
      </c>
      <c r="G56" s="78"/>
      <c r="H56" s="12">
        <v>46.5</v>
      </c>
      <c r="I56" s="66" t="s">
        <v>17</v>
      </c>
      <c r="J56" s="161"/>
      <c r="K56" s="240">
        <f t="shared" si="4"/>
      </c>
      <c r="L56" s="75">
        <f t="shared" si="8"/>
        <v>19</v>
      </c>
      <c r="M56" s="75">
        <f t="shared" si="9"/>
      </c>
      <c r="N56" s="243">
        <f t="shared" si="10"/>
      </c>
      <c r="P56" s="88">
        <f t="shared" si="11"/>
        <v>19</v>
      </c>
      <c r="Q56" s="120">
        <f t="shared" si="5"/>
        <v>19</v>
      </c>
      <c r="R56" s="34">
        <f t="shared" si="6"/>
      </c>
      <c r="S56" s="63">
        <f t="shared" si="7"/>
      </c>
    </row>
    <row r="57" spans="1:19" ht="12.75">
      <c r="A57" s="124">
        <v>20</v>
      </c>
      <c r="B57" s="50">
        <v>69</v>
      </c>
      <c r="C57" s="42" t="s">
        <v>41</v>
      </c>
      <c r="D57" s="45" t="s">
        <v>20</v>
      </c>
      <c r="E57" s="45"/>
      <c r="F57" s="20" t="s">
        <v>85</v>
      </c>
      <c r="G57" s="17"/>
      <c r="H57" s="12">
        <v>47.12</v>
      </c>
      <c r="I57" s="66" t="s">
        <v>18</v>
      </c>
      <c r="J57" s="161"/>
      <c r="K57" s="240">
        <f t="shared" si="4"/>
      </c>
      <c r="L57" s="75">
        <f t="shared" si="8"/>
        <v>20</v>
      </c>
      <c r="M57" s="75">
        <f t="shared" si="9"/>
      </c>
      <c r="N57" s="243">
        <f t="shared" si="10"/>
      </c>
      <c r="P57" s="88">
        <f t="shared" si="11"/>
        <v>20</v>
      </c>
      <c r="Q57" s="120">
        <f t="shared" si="5"/>
        <v>20</v>
      </c>
      <c r="R57" s="34">
        <f t="shared" si="6"/>
      </c>
      <c r="S57" s="63">
        <f t="shared" si="7"/>
      </c>
    </row>
    <row r="58" spans="1:19" ht="12.75">
      <c r="A58" s="124">
        <v>21</v>
      </c>
      <c r="B58" s="50">
        <v>109</v>
      </c>
      <c r="C58" s="45" t="s">
        <v>42</v>
      </c>
      <c r="D58" s="45" t="s">
        <v>144</v>
      </c>
      <c r="E58" s="46"/>
      <c r="F58" s="17" t="s">
        <v>5</v>
      </c>
      <c r="G58" s="79"/>
      <c r="H58" s="12">
        <v>47.16</v>
      </c>
      <c r="I58" s="89" t="s">
        <v>17</v>
      </c>
      <c r="J58" s="161"/>
      <c r="K58" s="240">
        <f t="shared" si="4"/>
      </c>
      <c r="L58" s="75">
        <f t="shared" si="8"/>
      </c>
      <c r="M58" s="75">
        <f t="shared" si="9"/>
        <v>21</v>
      </c>
      <c r="N58" s="243">
        <f t="shared" si="10"/>
      </c>
      <c r="P58" s="88">
        <f t="shared" si="11"/>
        <v>21</v>
      </c>
      <c r="Q58" s="120">
        <f t="shared" si="5"/>
      </c>
      <c r="R58" s="34">
        <f t="shared" si="6"/>
        <v>21</v>
      </c>
      <c r="S58" s="63">
        <f t="shared" si="7"/>
      </c>
    </row>
    <row r="59" spans="1:19" ht="12.75">
      <c r="A59" s="124">
        <v>22</v>
      </c>
      <c r="B59" s="50">
        <v>75</v>
      </c>
      <c r="C59" s="43" t="s">
        <v>54</v>
      </c>
      <c r="D59" s="43" t="s">
        <v>91</v>
      </c>
      <c r="E59" s="43"/>
      <c r="F59" s="20" t="s">
        <v>85</v>
      </c>
      <c r="G59" s="18"/>
      <c r="H59" s="12">
        <v>47.2</v>
      </c>
      <c r="I59" s="89" t="s">
        <v>18</v>
      </c>
      <c r="J59" s="162"/>
      <c r="K59" s="240">
        <f t="shared" si="4"/>
      </c>
      <c r="L59" s="75">
        <f t="shared" si="8"/>
        <v>22</v>
      </c>
      <c r="M59" s="75">
        <f t="shared" si="9"/>
      </c>
      <c r="N59" s="243">
        <f t="shared" si="10"/>
      </c>
      <c r="P59" s="88">
        <f t="shared" si="11"/>
        <v>22</v>
      </c>
      <c r="Q59" s="120">
        <f t="shared" si="5"/>
        <v>22</v>
      </c>
      <c r="R59" s="34">
        <f t="shared" si="6"/>
      </c>
      <c r="S59" s="63">
        <f t="shared" si="7"/>
      </c>
    </row>
    <row r="60" spans="1:19" ht="12.75">
      <c r="A60" s="124">
        <v>23</v>
      </c>
      <c r="B60" s="50">
        <v>104</v>
      </c>
      <c r="C60" s="41" t="s">
        <v>49</v>
      </c>
      <c r="D60" s="41" t="s">
        <v>8</v>
      </c>
      <c r="E60" s="41"/>
      <c r="F60" s="20" t="s">
        <v>56</v>
      </c>
      <c r="G60" s="18"/>
      <c r="H60" s="12">
        <v>47.34</v>
      </c>
      <c r="I60" s="66" t="s">
        <v>18</v>
      </c>
      <c r="J60" s="161" t="s">
        <v>187</v>
      </c>
      <c r="K60" s="240">
        <f t="shared" si="4"/>
        <v>23</v>
      </c>
      <c r="L60" s="75">
        <f t="shared" si="8"/>
      </c>
      <c r="M60" s="75">
        <f t="shared" si="9"/>
      </c>
      <c r="N60" s="243">
        <f t="shared" si="10"/>
      </c>
      <c r="P60" s="88">
        <f t="shared" si="11"/>
        <v>23</v>
      </c>
      <c r="Q60" s="120">
        <f t="shared" si="5"/>
      </c>
      <c r="R60" s="34">
        <f t="shared" si="6"/>
      </c>
      <c r="S60" s="63">
        <f t="shared" si="7"/>
      </c>
    </row>
    <row r="61" spans="1:19" ht="12.75">
      <c r="A61" s="124">
        <v>24</v>
      </c>
      <c r="B61" s="50">
        <v>102</v>
      </c>
      <c r="C61" s="44" t="s">
        <v>30</v>
      </c>
      <c r="D61" s="44" t="s">
        <v>63</v>
      </c>
      <c r="E61" s="44"/>
      <c r="F61" s="20" t="s">
        <v>56</v>
      </c>
      <c r="G61" s="78"/>
      <c r="H61" s="12">
        <v>47.55</v>
      </c>
      <c r="I61" s="66" t="s">
        <v>17</v>
      </c>
      <c r="J61" s="161" t="s">
        <v>187</v>
      </c>
      <c r="K61" s="240">
        <f t="shared" si="4"/>
        <v>24</v>
      </c>
      <c r="L61" s="75">
        <f t="shared" si="8"/>
      </c>
      <c r="M61" s="75">
        <f t="shared" si="9"/>
      </c>
      <c r="N61" s="243">
        <f t="shared" si="10"/>
      </c>
      <c r="P61" s="88">
        <f t="shared" si="11"/>
        <v>24</v>
      </c>
      <c r="Q61" s="120">
        <f t="shared" si="5"/>
      </c>
      <c r="R61" s="34">
        <f t="shared" si="6"/>
      </c>
      <c r="S61" s="63">
        <f t="shared" si="7"/>
      </c>
    </row>
    <row r="62" spans="1:19" ht="12.75">
      <c r="A62" s="124">
        <v>25</v>
      </c>
      <c r="B62" s="50">
        <v>66</v>
      </c>
      <c r="C62" s="44" t="s">
        <v>42</v>
      </c>
      <c r="D62" s="44" t="s">
        <v>28</v>
      </c>
      <c r="E62" s="44"/>
      <c r="F62" s="20" t="s">
        <v>85</v>
      </c>
      <c r="G62" s="78"/>
      <c r="H62" s="12">
        <v>47.57</v>
      </c>
      <c r="I62" s="66" t="s">
        <v>18</v>
      </c>
      <c r="J62" s="161"/>
      <c r="K62" s="96">
        <f t="shared" si="4"/>
      </c>
      <c r="L62" s="75">
        <f t="shared" si="8"/>
        <v>25</v>
      </c>
      <c r="M62" s="75">
        <f t="shared" si="9"/>
      </c>
      <c r="N62" s="243">
        <f t="shared" si="10"/>
      </c>
      <c r="P62" s="88">
        <f t="shared" si="11"/>
        <v>25</v>
      </c>
      <c r="Q62" s="120">
        <f t="shared" si="5"/>
        <v>25</v>
      </c>
      <c r="R62" s="34">
        <f t="shared" si="6"/>
      </c>
      <c r="S62" s="63">
        <f t="shared" si="7"/>
      </c>
    </row>
    <row r="63" spans="1:19" ht="12.75">
      <c r="A63" s="124">
        <v>26</v>
      </c>
      <c r="B63" s="50">
        <v>123</v>
      </c>
      <c r="C63" s="43" t="s">
        <v>159</v>
      </c>
      <c r="D63" s="43" t="s">
        <v>160</v>
      </c>
      <c r="E63" s="43"/>
      <c r="F63" s="20" t="s">
        <v>5</v>
      </c>
      <c r="G63" s="75"/>
      <c r="H63" s="12">
        <v>47.59</v>
      </c>
      <c r="I63" s="89" t="s">
        <v>18</v>
      </c>
      <c r="J63" s="161"/>
      <c r="K63" s="96">
        <f t="shared" si="4"/>
      </c>
      <c r="L63" s="75">
        <f t="shared" si="8"/>
      </c>
      <c r="M63" s="75">
        <f t="shared" si="9"/>
        <v>26</v>
      </c>
      <c r="N63" s="243">
        <f t="shared" si="10"/>
      </c>
      <c r="P63" s="88">
        <f t="shared" si="11"/>
        <v>26</v>
      </c>
      <c r="Q63" s="120">
        <f t="shared" si="5"/>
      </c>
      <c r="R63" s="34">
        <f t="shared" si="6"/>
        <v>26</v>
      </c>
      <c r="S63" s="63">
        <f t="shared" si="7"/>
      </c>
    </row>
    <row r="64" spans="1:19" ht="12.75">
      <c r="A64" s="124">
        <v>27</v>
      </c>
      <c r="B64" s="50">
        <v>76</v>
      </c>
      <c r="C64" s="43" t="s">
        <v>92</v>
      </c>
      <c r="D64" s="43" t="s">
        <v>93</v>
      </c>
      <c r="E64" s="43"/>
      <c r="F64" s="20" t="s">
        <v>85</v>
      </c>
      <c r="G64" s="16" t="s">
        <v>29</v>
      </c>
      <c r="H64" s="12">
        <v>48</v>
      </c>
      <c r="I64" s="89" t="s">
        <v>90</v>
      </c>
      <c r="J64" s="162"/>
      <c r="K64" s="96">
        <f t="shared" si="4"/>
      </c>
      <c r="L64" s="75">
        <f t="shared" si="8"/>
        <v>27</v>
      </c>
      <c r="M64" s="75">
        <f t="shared" si="9"/>
      </c>
      <c r="N64" s="243">
        <f t="shared" si="10"/>
      </c>
      <c r="P64" s="88">
        <f t="shared" si="11"/>
        <v>27</v>
      </c>
      <c r="Q64" s="120">
        <f t="shared" si="5"/>
        <v>27</v>
      </c>
      <c r="R64" s="34">
        <f t="shared" si="6"/>
      </c>
      <c r="S64" s="63">
        <f t="shared" si="7"/>
      </c>
    </row>
    <row r="65" spans="1:19" ht="12.75">
      <c r="A65" s="124">
        <v>28</v>
      </c>
      <c r="B65" s="50">
        <v>110</v>
      </c>
      <c r="C65" s="42" t="s">
        <v>95</v>
      </c>
      <c r="D65" s="42" t="s">
        <v>145</v>
      </c>
      <c r="E65" s="41"/>
      <c r="F65" s="17" t="s">
        <v>5</v>
      </c>
      <c r="G65" s="79"/>
      <c r="H65" s="226">
        <v>48.25</v>
      </c>
      <c r="I65" s="89" t="s">
        <v>17</v>
      </c>
      <c r="J65" s="161"/>
      <c r="K65" s="96">
        <f t="shared" si="4"/>
      </c>
      <c r="L65" s="75">
        <f t="shared" si="8"/>
      </c>
      <c r="M65" s="75">
        <f t="shared" si="9"/>
        <v>28</v>
      </c>
      <c r="N65" s="243">
        <f t="shared" si="10"/>
      </c>
      <c r="P65" s="88">
        <f t="shared" si="11"/>
        <v>28</v>
      </c>
      <c r="Q65" s="120">
        <f t="shared" si="5"/>
      </c>
      <c r="R65" s="34">
        <f t="shared" si="6"/>
        <v>28</v>
      </c>
      <c r="S65" s="63">
        <f t="shared" si="7"/>
      </c>
    </row>
    <row r="66" spans="1:19" ht="12.75">
      <c r="A66" s="124">
        <v>29</v>
      </c>
      <c r="B66" s="50">
        <v>115</v>
      </c>
      <c r="C66" s="45" t="s">
        <v>151</v>
      </c>
      <c r="D66" s="45" t="s">
        <v>152</v>
      </c>
      <c r="E66" s="46"/>
      <c r="F66" s="17" t="s">
        <v>5</v>
      </c>
      <c r="G66" s="79"/>
      <c r="H66" s="226">
        <v>48.53</v>
      </c>
      <c r="I66" s="89" t="s">
        <v>17</v>
      </c>
      <c r="J66" s="161"/>
      <c r="K66" s="96">
        <f t="shared" si="4"/>
      </c>
      <c r="L66" s="75">
        <f t="shared" si="8"/>
      </c>
      <c r="M66" s="75">
        <f t="shared" si="9"/>
        <v>29</v>
      </c>
      <c r="N66" s="243">
        <f t="shared" si="10"/>
      </c>
      <c r="P66" s="88">
        <f t="shared" si="11"/>
        <v>29</v>
      </c>
      <c r="Q66" s="120">
        <f t="shared" si="5"/>
      </c>
      <c r="R66" s="34">
        <f t="shared" si="6"/>
        <v>29</v>
      </c>
      <c r="S66" s="63">
        <f t="shared" si="7"/>
      </c>
    </row>
    <row r="67" spans="1:19" ht="12.75">
      <c r="A67" s="124">
        <v>30</v>
      </c>
      <c r="B67" s="50">
        <v>167</v>
      </c>
      <c r="C67" s="77" t="s">
        <v>89</v>
      </c>
      <c r="D67" s="77" t="s">
        <v>220</v>
      </c>
      <c r="E67" s="46"/>
      <c r="F67" s="79" t="s">
        <v>2</v>
      </c>
      <c r="G67" s="79" t="s">
        <v>213</v>
      </c>
      <c r="H67" s="226">
        <v>49.17</v>
      </c>
      <c r="I67" s="80" t="s">
        <v>17</v>
      </c>
      <c r="J67" s="161"/>
      <c r="K67" s="96">
        <f t="shared" si="4"/>
      </c>
      <c r="L67" s="75">
        <f t="shared" si="8"/>
      </c>
      <c r="M67" s="75">
        <f t="shared" si="9"/>
      </c>
      <c r="N67" s="243">
        <f t="shared" si="10"/>
      </c>
      <c r="P67" s="88">
        <f t="shared" si="11"/>
        <v>30</v>
      </c>
      <c r="Q67" s="120">
        <f t="shared" si="5"/>
      </c>
      <c r="R67" s="34">
        <f t="shared" si="6"/>
      </c>
      <c r="S67" s="63">
        <f t="shared" si="7"/>
      </c>
    </row>
    <row r="68" spans="1:19" ht="12.75">
      <c r="A68" s="124">
        <v>31</v>
      </c>
      <c r="B68" s="50">
        <v>113</v>
      </c>
      <c r="C68" s="45" t="s">
        <v>148</v>
      </c>
      <c r="D68" s="45" t="s">
        <v>149</v>
      </c>
      <c r="E68" s="45"/>
      <c r="F68" s="17" t="s">
        <v>5</v>
      </c>
      <c r="G68" s="79"/>
      <c r="H68" s="226">
        <v>49.24</v>
      </c>
      <c r="I68" s="89" t="s">
        <v>17</v>
      </c>
      <c r="J68" s="161"/>
      <c r="K68" s="96">
        <f t="shared" si="4"/>
      </c>
      <c r="L68" s="75">
        <f t="shared" si="8"/>
      </c>
      <c r="M68" s="75">
        <f t="shared" si="9"/>
        <v>31</v>
      </c>
      <c r="N68" s="243">
        <f t="shared" si="10"/>
      </c>
      <c r="P68" s="88">
        <f t="shared" si="11"/>
        <v>31</v>
      </c>
      <c r="Q68" s="120">
        <f t="shared" si="5"/>
      </c>
      <c r="R68" s="34">
        <f t="shared" si="6"/>
        <v>31</v>
      </c>
      <c r="S68" s="63">
        <f t="shared" si="7"/>
      </c>
    </row>
    <row r="69" spans="1:19" ht="12.75">
      <c r="A69" s="124">
        <v>32</v>
      </c>
      <c r="B69" s="50">
        <v>114</v>
      </c>
      <c r="C69" s="45" t="s">
        <v>43</v>
      </c>
      <c r="D69" s="45" t="s">
        <v>150</v>
      </c>
      <c r="E69" s="46"/>
      <c r="F69" s="17" t="s">
        <v>5</v>
      </c>
      <c r="G69" s="79"/>
      <c r="H69" s="226">
        <v>49.49</v>
      </c>
      <c r="I69" s="89" t="s">
        <v>17</v>
      </c>
      <c r="J69" s="161"/>
      <c r="K69" s="96">
        <f t="shared" si="4"/>
      </c>
      <c r="L69" s="75">
        <f t="shared" si="8"/>
      </c>
      <c r="M69" s="75">
        <f t="shared" si="9"/>
        <v>32</v>
      </c>
      <c r="N69" s="243">
        <f t="shared" si="10"/>
      </c>
      <c r="P69" s="88">
        <f t="shared" si="11"/>
        <v>32</v>
      </c>
      <c r="Q69" s="120">
        <f t="shared" si="5"/>
      </c>
      <c r="R69" s="34">
        <f t="shared" si="6"/>
        <v>32</v>
      </c>
      <c r="S69" s="63">
        <f t="shared" si="7"/>
      </c>
    </row>
    <row r="70" spans="1:19" ht="12.75">
      <c r="A70" s="124">
        <v>33</v>
      </c>
      <c r="B70" s="50">
        <v>128</v>
      </c>
      <c r="C70" s="42" t="s">
        <v>167</v>
      </c>
      <c r="D70" s="42" t="s">
        <v>168</v>
      </c>
      <c r="E70" s="41"/>
      <c r="F70" s="20" t="s">
        <v>5</v>
      </c>
      <c r="G70" s="75"/>
      <c r="H70" s="12">
        <v>49.58</v>
      </c>
      <c r="I70" s="89" t="s">
        <v>18</v>
      </c>
      <c r="J70" s="161"/>
      <c r="K70" s="96">
        <f aca="true" t="shared" si="12" ref="K70:K101">IF($F70="CS",A70,"")</f>
      </c>
      <c r="L70" s="75">
        <f t="shared" si="8"/>
      </c>
      <c r="M70" s="75">
        <f t="shared" si="9"/>
        <v>33</v>
      </c>
      <c r="N70" s="243">
        <f t="shared" si="10"/>
      </c>
      <c r="P70" s="88">
        <f t="shared" si="11"/>
        <v>33</v>
      </c>
      <c r="Q70" s="120">
        <f aca="true" t="shared" si="13" ref="Q70:Q101">IF($F70="RAFAA",$P70,"")</f>
      </c>
      <c r="R70" s="34">
        <f aca="true" t="shared" si="14" ref="R70:R101">IF($F70="Police",$P70,"")</f>
        <v>33</v>
      </c>
      <c r="S70" s="63">
        <f aca="true" t="shared" si="15" ref="S70:S101">IF($F70="Fire",$P70,"")</f>
      </c>
    </row>
    <row r="71" spans="1:19" ht="12.75">
      <c r="A71" s="124">
        <v>34</v>
      </c>
      <c r="B71" s="50">
        <v>92</v>
      </c>
      <c r="C71" s="45" t="s">
        <v>108</v>
      </c>
      <c r="D71" s="45" t="s">
        <v>109</v>
      </c>
      <c r="E71" s="45"/>
      <c r="F71" s="75" t="s">
        <v>6</v>
      </c>
      <c r="G71" s="17"/>
      <c r="H71" s="12">
        <v>50.27</v>
      </c>
      <c r="I71" s="66" t="s">
        <v>17</v>
      </c>
      <c r="J71" s="161"/>
      <c r="K71" s="96">
        <f t="shared" si="12"/>
      </c>
      <c r="L71" s="75">
        <f t="shared" si="8"/>
      </c>
      <c r="M71" s="75">
        <f t="shared" si="9"/>
      </c>
      <c r="N71" s="243">
        <f t="shared" si="10"/>
        <v>34</v>
      </c>
      <c r="P71" s="88">
        <f t="shared" si="11"/>
        <v>34</v>
      </c>
      <c r="Q71" s="120">
        <f t="shared" si="13"/>
      </c>
      <c r="R71" s="34">
        <f t="shared" si="14"/>
      </c>
      <c r="S71" s="63">
        <f t="shared" si="15"/>
        <v>34</v>
      </c>
    </row>
    <row r="72" spans="1:19" ht="12.75">
      <c r="A72" s="124">
        <v>35</v>
      </c>
      <c r="B72" s="50">
        <v>87</v>
      </c>
      <c r="C72" s="42" t="s">
        <v>19</v>
      </c>
      <c r="D72" s="42" t="s">
        <v>73</v>
      </c>
      <c r="E72" s="42"/>
      <c r="F72" s="75" t="s">
        <v>6</v>
      </c>
      <c r="G72" s="19"/>
      <c r="H72" s="12">
        <v>50.42</v>
      </c>
      <c r="I72" s="89" t="s">
        <v>18</v>
      </c>
      <c r="J72" s="161"/>
      <c r="K72" s="96">
        <f t="shared" si="12"/>
      </c>
      <c r="L72" s="75">
        <f t="shared" si="8"/>
      </c>
      <c r="M72" s="75">
        <f t="shared" si="9"/>
      </c>
      <c r="N72" s="243">
        <f t="shared" si="10"/>
        <v>35</v>
      </c>
      <c r="P72" s="88">
        <f t="shared" si="11"/>
        <v>35</v>
      </c>
      <c r="Q72" s="120">
        <f t="shared" si="13"/>
      </c>
      <c r="R72" s="34">
        <f t="shared" si="14"/>
      </c>
      <c r="S72" s="63">
        <f t="shared" si="15"/>
        <v>35</v>
      </c>
    </row>
    <row r="73" spans="1:19" ht="12.75">
      <c r="A73" s="124">
        <v>36</v>
      </c>
      <c r="B73" s="50">
        <v>120</v>
      </c>
      <c r="C73" s="45" t="s">
        <v>157</v>
      </c>
      <c r="D73" s="45" t="s">
        <v>158</v>
      </c>
      <c r="E73" s="45"/>
      <c r="F73" s="17" t="s">
        <v>5</v>
      </c>
      <c r="G73" s="79"/>
      <c r="H73" s="226">
        <v>50.58</v>
      </c>
      <c r="I73" s="89" t="s">
        <v>17</v>
      </c>
      <c r="J73" s="161"/>
      <c r="K73" s="96">
        <f t="shared" si="12"/>
      </c>
      <c r="L73" s="75">
        <f t="shared" si="8"/>
      </c>
      <c r="M73" s="75">
        <f t="shared" si="9"/>
        <v>36</v>
      </c>
      <c r="N73" s="243">
        <f t="shared" si="10"/>
      </c>
      <c r="P73" s="88">
        <f t="shared" si="11"/>
        <v>36</v>
      </c>
      <c r="Q73" s="120">
        <f t="shared" si="13"/>
      </c>
      <c r="R73" s="34">
        <f t="shared" si="14"/>
        <v>36</v>
      </c>
      <c r="S73" s="63">
        <f t="shared" si="15"/>
      </c>
    </row>
    <row r="74" spans="1:19" ht="12.75">
      <c r="A74" s="124">
        <v>37</v>
      </c>
      <c r="B74" s="50">
        <v>105</v>
      </c>
      <c r="C74" s="44" t="s">
        <v>132</v>
      </c>
      <c r="D74" s="44" t="s">
        <v>133</v>
      </c>
      <c r="E74" s="44"/>
      <c r="F74" s="20" t="s">
        <v>56</v>
      </c>
      <c r="G74" s="17"/>
      <c r="H74" s="12">
        <v>51.09</v>
      </c>
      <c r="I74" s="89" t="s">
        <v>18</v>
      </c>
      <c r="J74" s="161" t="s">
        <v>187</v>
      </c>
      <c r="K74" s="96">
        <f t="shared" si="12"/>
        <v>37</v>
      </c>
      <c r="L74" s="75">
        <f t="shared" si="8"/>
      </c>
      <c r="M74" s="75">
        <f t="shared" si="9"/>
      </c>
      <c r="N74" s="243">
        <f t="shared" si="10"/>
      </c>
      <c r="P74" s="88">
        <f t="shared" si="11"/>
        <v>37</v>
      </c>
      <c r="Q74" s="120">
        <f t="shared" si="13"/>
      </c>
      <c r="R74" s="34">
        <f t="shared" si="14"/>
      </c>
      <c r="S74" s="63">
        <f t="shared" si="15"/>
      </c>
    </row>
    <row r="75" spans="1:19" ht="12.75">
      <c r="A75" s="124">
        <v>38</v>
      </c>
      <c r="B75" s="50">
        <v>126</v>
      </c>
      <c r="C75" s="45" t="s">
        <v>164</v>
      </c>
      <c r="D75" s="45" t="s">
        <v>165</v>
      </c>
      <c r="E75" s="46"/>
      <c r="F75" s="20" t="s">
        <v>5</v>
      </c>
      <c r="G75" s="75"/>
      <c r="H75" s="12">
        <v>51.19</v>
      </c>
      <c r="I75" s="89" t="s">
        <v>18</v>
      </c>
      <c r="J75" s="161"/>
      <c r="K75" s="96">
        <f t="shared" si="12"/>
      </c>
      <c r="L75" s="75">
        <f t="shared" si="8"/>
      </c>
      <c r="M75" s="75">
        <f t="shared" si="9"/>
        <v>38</v>
      </c>
      <c r="N75" s="243">
        <f t="shared" si="10"/>
      </c>
      <c r="P75" s="88">
        <f t="shared" si="11"/>
        <v>38</v>
      </c>
      <c r="Q75" s="120">
        <f t="shared" si="13"/>
      </c>
      <c r="R75" s="34">
        <f t="shared" si="14"/>
        <v>38</v>
      </c>
      <c r="S75" s="63">
        <f t="shared" si="15"/>
      </c>
    </row>
    <row r="76" spans="1:19" ht="12.75">
      <c r="A76" s="124">
        <v>39</v>
      </c>
      <c r="B76" s="50">
        <v>124</v>
      </c>
      <c r="C76" s="45" t="s">
        <v>23</v>
      </c>
      <c r="D76" s="45" t="s">
        <v>161</v>
      </c>
      <c r="E76" s="46"/>
      <c r="F76" s="20" t="s">
        <v>5</v>
      </c>
      <c r="G76" s="75"/>
      <c r="H76" s="12">
        <v>51.24</v>
      </c>
      <c r="I76" s="89" t="s">
        <v>18</v>
      </c>
      <c r="J76" s="161"/>
      <c r="K76" s="96">
        <f t="shared" si="12"/>
      </c>
      <c r="L76" s="75">
        <f t="shared" si="8"/>
      </c>
      <c r="M76" s="75">
        <f t="shared" si="9"/>
        <v>39</v>
      </c>
      <c r="N76" s="243">
        <f t="shared" si="10"/>
      </c>
      <c r="P76" s="88">
        <f t="shared" si="11"/>
        <v>39</v>
      </c>
      <c r="Q76" s="120">
        <f t="shared" si="13"/>
      </c>
      <c r="R76" s="34">
        <f t="shared" si="14"/>
        <v>39</v>
      </c>
      <c r="S76" s="63">
        <f t="shared" si="15"/>
      </c>
    </row>
    <row r="77" spans="1:19" ht="12.75">
      <c r="A77" s="124">
        <v>40</v>
      </c>
      <c r="B77" s="50">
        <v>160</v>
      </c>
      <c r="C77" s="77" t="s">
        <v>138</v>
      </c>
      <c r="D77" s="77" t="s">
        <v>202</v>
      </c>
      <c r="E77" s="41"/>
      <c r="F77" s="78" t="s">
        <v>2</v>
      </c>
      <c r="G77" s="79" t="s">
        <v>29</v>
      </c>
      <c r="H77" s="226">
        <v>51.29</v>
      </c>
      <c r="I77" s="80" t="s">
        <v>17</v>
      </c>
      <c r="J77" s="161"/>
      <c r="K77" s="96">
        <f t="shared" si="12"/>
      </c>
      <c r="L77" s="75">
        <f t="shared" si="8"/>
      </c>
      <c r="M77" s="75">
        <f t="shared" si="9"/>
      </c>
      <c r="N77" s="243">
        <f t="shared" si="10"/>
      </c>
      <c r="P77" s="88">
        <f t="shared" si="11"/>
        <v>40</v>
      </c>
      <c r="Q77" s="120">
        <f t="shared" si="13"/>
      </c>
      <c r="R77" s="34">
        <f t="shared" si="14"/>
      </c>
      <c r="S77" s="63">
        <f t="shared" si="15"/>
      </c>
    </row>
    <row r="78" spans="1:19" ht="12.75">
      <c r="A78" s="124">
        <v>41</v>
      </c>
      <c r="B78" s="50">
        <v>106</v>
      </c>
      <c r="C78" s="44" t="s">
        <v>83</v>
      </c>
      <c r="D78" s="44" t="s">
        <v>84</v>
      </c>
      <c r="E78" s="44"/>
      <c r="F78" s="20" t="s">
        <v>56</v>
      </c>
      <c r="G78" s="78"/>
      <c r="H78" s="12">
        <v>52.15</v>
      </c>
      <c r="I78" s="66" t="s">
        <v>18</v>
      </c>
      <c r="J78" s="161"/>
      <c r="K78" s="96">
        <f t="shared" si="12"/>
        <v>41</v>
      </c>
      <c r="L78" s="75">
        <f t="shared" si="8"/>
      </c>
      <c r="M78" s="75">
        <f t="shared" si="9"/>
      </c>
      <c r="N78" s="243">
        <f t="shared" si="10"/>
      </c>
      <c r="P78" s="88">
        <f t="shared" si="11"/>
        <v>41</v>
      </c>
      <c r="Q78" s="120">
        <f t="shared" si="13"/>
      </c>
      <c r="R78" s="34">
        <f t="shared" si="14"/>
      </c>
      <c r="S78" s="63">
        <f t="shared" si="15"/>
      </c>
    </row>
    <row r="79" spans="1:19" ht="12.75">
      <c r="A79" s="124">
        <v>42</v>
      </c>
      <c r="B79" s="50">
        <v>127</v>
      </c>
      <c r="C79" s="45" t="s">
        <v>164</v>
      </c>
      <c r="D79" s="45" t="s">
        <v>166</v>
      </c>
      <c r="E79" s="46"/>
      <c r="F79" s="20" t="s">
        <v>5</v>
      </c>
      <c r="G79" s="75"/>
      <c r="H79" s="12">
        <v>52.39</v>
      </c>
      <c r="I79" s="89" t="s">
        <v>18</v>
      </c>
      <c r="J79" s="161"/>
      <c r="K79" s="96">
        <f t="shared" si="12"/>
      </c>
      <c r="L79" s="75">
        <f t="shared" si="8"/>
      </c>
      <c r="M79" s="75">
        <f t="shared" si="9"/>
        <v>42</v>
      </c>
      <c r="N79" s="243">
        <f t="shared" si="10"/>
      </c>
      <c r="P79" s="88">
        <f t="shared" si="11"/>
        <v>42</v>
      </c>
      <c r="Q79" s="120">
        <f t="shared" si="13"/>
      </c>
      <c r="R79" s="34">
        <f t="shared" si="14"/>
        <v>42</v>
      </c>
      <c r="S79" s="63">
        <f t="shared" si="15"/>
      </c>
    </row>
    <row r="80" spans="1:19" ht="12.75">
      <c r="A80" s="124">
        <v>43</v>
      </c>
      <c r="B80" s="50">
        <v>89</v>
      </c>
      <c r="C80" s="42" t="s">
        <v>95</v>
      </c>
      <c r="D80" s="45" t="s">
        <v>106</v>
      </c>
      <c r="E80" s="45"/>
      <c r="F80" s="75" t="s">
        <v>6</v>
      </c>
      <c r="G80" s="17"/>
      <c r="H80" s="12">
        <v>52.42</v>
      </c>
      <c r="I80" s="89" t="s">
        <v>18</v>
      </c>
      <c r="J80" s="161"/>
      <c r="K80" s="96">
        <f t="shared" si="12"/>
      </c>
      <c r="L80" s="75">
        <f t="shared" si="8"/>
      </c>
      <c r="M80" s="75">
        <f t="shared" si="9"/>
      </c>
      <c r="N80" s="243">
        <f t="shared" si="10"/>
        <v>43</v>
      </c>
      <c r="P80" s="88">
        <f t="shared" si="11"/>
        <v>43</v>
      </c>
      <c r="Q80" s="120">
        <f t="shared" si="13"/>
      </c>
      <c r="R80" s="34">
        <f t="shared" si="14"/>
      </c>
      <c r="S80" s="63">
        <f t="shared" si="15"/>
        <v>43</v>
      </c>
    </row>
    <row r="81" spans="1:19" ht="12.75">
      <c r="A81" s="124">
        <v>44</v>
      </c>
      <c r="B81" s="50">
        <v>133</v>
      </c>
      <c r="C81" s="45" t="s">
        <v>138</v>
      </c>
      <c r="D81" s="45" t="s">
        <v>139</v>
      </c>
      <c r="E81" s="46"/>
      <c r="F81" s="20" t="s">
        <v>2</v>
      </c>
      <c r="G81" s="75" t="s">
        <v>77</v>
      </c>
      <c r="H81" s="226">
        <v>52.55</v>
      </c>
      <c r="I81" s="66" t="s">
        <v>17</v>
      </c>
      <c r="J81" s="161"/>
      <c r="K81" s="96">
        <f t="shared" si="12"/>
      </c>
      <c r="L81" s="75">
        <f t="shared" si="8"/>
      </c>
      <c r="M81" s="75">
        <f t="shared" si="9"/>
      </c>
      <c r="N81" s="66">
        <f t="shared" si="10"/>
      </c>
      <c r="P81" s="88">
        <f t="shared" si="11"/>
        <v>44</v>
      </c>
      <c r="Q81" s="120">
        <f t="shared" si="13"/>
      </c>
      <c r="R81" s="34">
        <f t="shared" si="14"/>
      </c>
      <c r="S81" s="63">
        <f t="shared" si="15"/>
      </c>
    </row>
    <row r="82" spans="1:19" ht="12.75">
      <c r="A82" s="124">
        <v>45</v>
      </c>
      <c r="B82" s="50">
        <v>171</v>
      </c>
      <c r="C82" s="77"/>
      <c r="D82" s="77" t="s">
        <v>224</v>
      </c>
      <c r="E82" s="46"/>
      <c r="F82" s="79" t="s">
        <v>2</v>
      </c>
      <c r="G82" s="79" t="s">
        <v>213</v>
      </c>
      <c r="H82" s="226">
        <v>53.14</v>
      </c>
      <c r="I82" s="80" t="s">
        <v>17</v>
      </c>
      <c r="J82" s="161"/>
      <c r="K82" s="96">
        <f t="shared" si="12"/>
      </c>
      <c r="L82" s="75">
        <f t="shared" si="8"/>
      </c>
      <c r="M82" s="75">
        <f t="shared" si="9"/>
      </c>
      <c r="N82" s="66">
        <f t="shared" si="10"/>
      </c>
      <c r="P82" s="88">
        <f t="shared" si="11"/>
        <v>45</v>
      </c>
      <c r="Q82" s="120">
        <f t="shared" si="13"/>
      </c>
      <c r="R82" s="34">
        <f t="shared" si="14"/>
      </c>
      <c r="S82" s="63">
        <f t="shared" si="15"/>
      </c>
    </row>
    <row r="83" spans="1:19" ht="12.75">
      <c r="A83" s="124">
        <v>46</v>
      </c>
      <c r="B83" s="50">
        <v>91</v>
      </c>
      <c r="C83" s="41" t="s">
        <v>49</v>
      </c>
      <c r="D83" s="41" t="s">
        <v>107</v>
      </c>
      <c r="E83" s="41"/>
      <c r="F83" s="75" t="s">
        <v>6</v>
      </c>
      <c r="G83" s="16"/>
      <c r="H83" s="12">
        <v>53.19</v>
      </c>
      <c r="I83" s="89" t="s">
        <v>18</v>
      </c>
      <c r="J83" s="161"/>
      <c r="K83" s="96">
        <f t="shared" si="12"/>
      </c>
      <c r="L83" s="75">
        <f t="shared" si="8"/>
      </c>
      <c r="M83" s="75">
        <f t="shared" si="9"/>
      </c>
      <c r="N83" s="66">
        <f t="shared" si="10"/>
        <v>46</v>
      </c>
      <c r="P83" s="88">
        <f t="shared" si="11"/>
        <v>46</v>
      </c>
      <c r="Q83" s="120">
        <f t="shared" si="13"/>
      </c>
      <c r="R83" s="34">
        <f t="shared" si="14"/>
      </c>
      <c r="S83" s="63">
        <f t="shared" si="15"/>
        <v>46</v>
      </c>
    </row>
    <row r="84" spans="1:19" ht="12.75">
      <c r="A84" s="124">
        <v>47</v>
      </c>
      <c r="B84" s="50">
        <v>149</v>
      </c>
      <c r="C84" s="77" t="s">
        <v>43</v>
      </c>
      <c r="D84" s="77" t="s">
        <v>194</v>
      </c>
      <c r="E84" s="46"/>
      <c r="F84" s="78" t="s">
        <v>2</v>
      </c>
      <c r="G84" s="79" t="s">
        <v>188</v>
      </c>
      <c r="H84" s="226">
        <v>53.2</v>
      </c>
      <c r="I84" s="80" t="s">
        <v>17</v>
      </c>
      <c r="J84" s="161"/>
      <c r="K84" s="96">
        <f t="shared" si="12"/>
      </c>
      <c r="L84" s="75">
        <f t="shared" si="8"/>
      </c>
      <c r="M84" s="75">
        <f t="shared" si="9"/>
      </c>
      <c r="N84" s="66">
        <f t="shared" si="10"/>
      </c>
      <c r="P84" s="88">
        <f t="shared" si="11"/>
        <v>47</v>
      </c>
      <c r="Q84" s="120">
        <f t="shared" si="13"/>
      </c>
      <c r="R84" s="34">
        <f t="shared" si="14"/>
      </c>
      <c r="S84" s="63">
        <f t="shared" si="15"/>
      </c>
    </row>
    <row r="85" spans="1:19" ht="12.75">
      <c r="A85" s="124">
        <v>48</v>
      </c>
      <c r="B85" s="50">
        <v>79</v>
      </c>
      <c r="C85" s="42" t="s">
        <v>95</v>
      </c>
      <c r="D85" s="42" t="s">
        <v>96</v>
      </c>
      <c r="E85" s="41"/>
      <c r="F85" s="20" t="s">
        <v>85</v>
      </c>
      <c r="G85" s="75" t="s">
        <v>25</v>
      </c>
      <c r="H85" s="12">
        <v>53.26</v>
      </c>
      <c r="I85" s="66" t="s">
        <v>18</v>
      </c>
      <c r="J85" s="161"/>
      <c r="K85" s="96">
        <f t="shared" si="12"/>
      </c>
      <c r="L85" s="75">
        <f t="shared" si="8"/>
        <v>48</v>
      </c>
      <c r="M85" s="75">
        <f t="shared" si="9"/>
      </c>
      <c r="N85" s="66">
        <f t="shared" si="10"/>
      </c>
      <c r="P85" s="88">
        <f t="shared" si="11"/>
        <v>48</v>
      </c>
      <c r="Q85" s="120">
        <f t="shared" si="13"/>
        <v>48</v>
      </c>
      <c r="R85" s="34">
        <f t="shared" si="14"/>
      </c>
      <c r="S85" s="63">
        <f t="shared" si="15"/>
      </c>
    </row>
    <row r="86" spans="1:19" ht="12.75">
      <c r="A86" s="124">
        <v>49</v>
      </c>
      <c r="B86" s="50">
        <v>70</v>
      </c>
      <c r="C86" s="43" t="s">
        <v>53</v>
      </c>
      <c r="D86" s="43" t="s">
        <v>31</v>
      </c>
      <c r="E86" s="43"/>
      <c r="F86" s="20" t="s">
        <v>85</v>
      </c>
      <c r="G86" s="17" t="s">
        <v>25</v>
      </c>
      <c r="H86" s="12">
        <v>53.45</v>
      </c>
      <c r="I86" s="89" t="s">
        <v>18</v>
      </c>
      <c r="J86" s="162"/>
      <c r="K86" s="96">
        <f t="shared" si="12"/>
      </c>
      <c r="L86" s="75">
        <f t="shared" si="8"/>
        <v>49</v>
      </c>
      <c r="M86" s="75">
        <f t="shared" si="9"/>
      </c>
      <c r="N86" s="66">
        <f t="shared" si="10"/>
      </c>
      <c r="P86" s="88">
        <f t="shared" si="11"/>
        <v>49</v>
      </c>
      <c r="Q86" s="120">
        <f t="shared" si="13"/>
        <v>49</v>
      </c>
      <c r="R86" s="34">
        <f t="shared" si="14"/>
      </c>
      <c r="S86" s="63">
        <f t="shared" si="15"/>
      </c>
    </row>
    <row r="87" spans="1:19" ht="12.75">
      <c r="A87" s="124">
        <v>50</v>
      </c>
      <c r="B87" s="50">
        <v>108</v>
      </c>
      <c r="C87" s="77" t="s">
        <v>241</v>
      </c>
      <c r="D87" s="77" t="s">
        <v>238</v>
      </c>
      <c r="E87" s="46"/>
      <c r="F87" s="79" t="s">
        <v>56</v>
      </c>
      <c r="G87" s="79"/>
      <c r="H87" s="226">
        <v>53.53</v>
      </c>
      <c r="I87" s="80" t="s">
        <v>18</v>
      </c>
      <c r="J87" s="161"/>
      <c r="K87" s="96">
        <f t="shared" si="12"/>
        <v>50</v>
      </c>
      <c r="L87" s="75">
        <f t="shared" si="8"/>
      </c>
      <c r="M87" s="75">
        <f t="shared" si="9"/>
      </c>
      <c r="N87" s="66">
        <f t="shared" si="10"/>
      </c>
      <c r="P87" s="88">
        <f t="shared" si="11"/>
        <v>50</v>
      </c>
      <c r="Q87" s="120">
        <f t="shared" si="13"/>
      </c>
      <c r="R87" s="34">
        <f t="shared" si="14"/>
      </c>
      <c r="S87" s="63">
        <f t="shared" si="15"/>
      </c>
    </row>
    <row r="88" spans="1:19" ht="12.75">
      <c r="A88" s="124">
        <v>51</v>
      </c>
      <c r="B88" s="50">
        <v>119</v>
      </c>
      <c r="C88" s="42" t="s">
        <v>155</v>
      </c>
      <c r="D88" s="42" t="s">
        <v>156</v>
      </c>
      <c r="E88" s="41"/>
      <c r="F88" s="17" t="s">
        <v>5</v>
      </c>
      <c r="G88" s="79"/>
      <c r="H88" s="226">
        <v>54.02</v>
      </c>
      <c r="I88" s="89" t="s">
        <v>17</v>
      </c>
      <c r="J88" s="161"/>
      <c r="K88" s="96">
        <f t="shared" si="12"/>
      </c>
      <c r="L88" s="75">
        <f t="shared" si="8"/>
      </c>
      <c r="M88" s="75">
        <f t="shared" si="9"/>
        <v>51</v>
      </c>
      <c r="N88" s="66">
        <f t="shared" si="10"/>
      </c>
      <c r="P88" s="88">
        <f t="shared" si="11"/>
        <v>51</v>
      </c>
      <c r="Q88" s="120">
        <f t="shared" si="13"/>
      </c>
      <c r="R88" s="34">
        <f t="shared" si="14"/>
        <v>51</v>
      </c>
      <c r="S88" s="63">
        <f t="shared" si="15"/>
      </c>
    </row>
    <row r="89" spans="1:19" ht="12.75">
      <c r="A89" s="124">
        <v>52</v>
      </c>
      <c r="B89" s="50">
        <v>138</v>
      </c>
      <c r="C89" s="34" t="s">
        <v>245</v>
      </c>
      <c r="D89" s="42" t="s">
        <v>75</v>
      </c>
      <c r="E89" s="41"/>
      <c r="F89" s="20" t="s">
        <v>2</v>
      </c>
      <c r="G89" s="75" t="s">
        <v>77</v>
      </c>
      <c r="H89" s="226">
        <v>54.23</v>
      </c>
      <c r="I89" s="66" t="s">
        <v>17</v>
      </c>
      <c r="J89" s="161"/>
      <c r="K89" s="96">
        <f t="shared" si="12"/>
      </c>
      <c r="L89" s="75">
        <f t="shared" si="8"/>
      </c>
      <c r="M89" s="75">
        <f t="shared" si="9"/>
      </c>
      <c r="N89" s="66">
        <f t="shared" si="10"/>
      </c>
      <c r="P89" s="88">
        <f t="shared" si="11"/>
        <v>52</v>
      </c>
      <c r="Q89" s="120">
        <f t="shared" si="13"/>
      </c>
      <c r="R89" s="34">
        <f t="shared" si="14"/>
      </c>
      <c r="S89" s="63">
        <f t="shared" si="15"/>
      </c>
    </row>
    <row r="90" spans="1:19" ht="12.75">
      <c r="A90" s="124">
        <v>53</v>
      </c>
      <c r="B90" s="50">
        <v>143</v>
      </c>
      <c r="C90" s="77"/>
      <c r="D90" s="45" t="s">
        <v>177</v>
      </c>
      <c r="E90" s="46"/>
      <c r="F90" s="17" t="s">
        <v>2</v>
      </c>
      <c r="G90" s="17" t="s">
        <v>24</v>
      </c>
      <c r="H90" s="226">
        <v>54.26</v>
      </c>
      <c r="I90" s="89" t="s">
        <v>90</v>
      </c>
      <c r="J90" s="161"/>
      <c r="K90" s="96">
        <f t="shared" si="12"/>
      </c>
      <c r="L90" s="75">
        <f t="shared" si="8"/>
      </c>
      <c r="M90" s="75">
        <f t="shared" si="9"/>
      </c>
      <c r="N90" s="66">
        <f t="shared" si="10"/>
      </c>
      <c r="P90" s="88">
        <f t="shared" si="11"/>
        <v>53</v>
      </c>
      <c r="Q90" s="120">
        <f t="shared" si="13"/>
      </c>
      <c r="R90" s="34">
        <f t="shared" si="14"/>
      </c>
      <c r="S90" s="63">
        <f t="shared" si="15"/>
      </c>
    </row>
    <row r="91" spans="1:19" ht="12.75">
      <c r="A91" s="124">
        <v>54</v>
      </c>
      <c r="B91" s="50">
        <v>150</v>
      </c>
      <c r="C91" s="42"/>
      <c r="D91" s="77" t="s">
        <v>195</v>
      </c>
      <c r="E91" s="41"/>
      <c r="F91" s="78" t="s">
        <v>2</v>
      </c>
      <c r="G91" s="79" t="s">
        <v>188</v>
      </c>
      <c r="H91" s="226">
        <v>54.31</v>
      </c>
      <c r="I91" s="80" t="s">
        <v>17</v>
      </c>
      <c r="J91" s="161"/>
      <c r="K91" s="96">
        <f t="shared" si="12"/>
      </c>
      <c r="L91" s="75">
        <f t="shared" si="8"/>
      </c>
      <c r="M91" s="75">
        <f t="shared" si="9"/>
      </c>
      <c r="N91" s="66">
        <f t="shared" si="10"/>
      </c>
      <c r="P91" s="88">
        <f t="shared" si="11"/>
        <v>54</v>
      </c>
      <c r="Q91" s="120">
        <f t="shared" si="13"/>
      </c>
      <c r="R91" s="34">
        <f t="shared" si="14"/>
      </c>
      <c r="S91" s="63">
        <f t="shared" si="15"/>
      </c>
    </row>
    <row r="92" spans="1:19" ht="12.75">
      <c r="A92" s="124">
        <v>55</v>
      </c>
      <c r="B92" s="50">
        <v>80</v>
      </c>
      <c r="C92" s="45" t="s">
        <v>44</v>
      </c>
      <c r="D92" s="45" t="s">
        <v>79</v>
      </c>
      <c r="E92" s="45"/>
      <c r="F92" s="20" t="s">
        <v>85</v>
      </c>
      <c r="G92" s="16" t="s">
        <v>24</v>
      </c>
      <c r="H92" s="12">
        <v>54.32</v>
      </c>
      <c r="I92" s="66" t="s">
        <v>18</v>
      </c>
      <c r="J92" s="161"/>
      <c r="K92" s="96">
        <f t="shared" si="12"/>
      </c>
      <c r="L92" s="75">
        <f t="shared" si="8"/>
        <v>55</v>
      </c>
      <c r="M92" s="75">
        <f t="shared" si="9"/>
      </c>
      <c r="N92" s="66">
        <f t="shared" si="10"/>
      </c>
      <c r="P92" s="88">
        <f t="shared" si="11"/>
        <v>55</v>
      </c>
      <c r="Q92" s="120">
        <f t="shared" si="13"/>
        <v>55</v>
      </c>
      <c r="R92" s="34">
        <f t="shared" si="14"/>
      </c>
      <c r="S92" s="63">
        <f t="shared" si="15"/>
      </c>
    </row>
    <row r="93" spans="1:19" ht="12.75">
      <c r="A93" s="124">
        <v>56</v>
      </c>
      <c r="B93" s="50">
        <v>152</v>
      </c>
      <c r="C93" s="119" t="s">
        <v>239</v>
      </c>
      <c r="D93" s="119" t="s">
        <v>240</v>
      </c>
      <c r="E93" s="44"/>
      <c r="F93" s="78" t="s">
        <v>2</v>
      </c>
      <c r="G93" s="79" t="s">
        <v>188</v>
      </c>
      <c r="H93" s="226">
        <v>54.48</v>
      </c>
      <c r="I93" s="80" t="s">
        <v>18</v>
      </c>
      <c r="J93" s="161"/>
      <c r="K93" s="96">
        <f t="shared" si="12"/>
      </c>
      <c r="L93" s="75">
        <f t="shared" si="8"/>
      </c>
      <c r="M93" s="75">
        <f t="shared" si="9"/>
      </c>
      <c r="N93" s="66">
        <f t="shared" si="10"/>
      </c>
      <c r="P93" s="88">
        <f t="shared" si="11"/>
        <v>56</v>
      </c>
      <c r="Q93" s="120">
        <f t="shared" si="13"/>
      </c>
      <c r="R93" s="34">
        <f t="shared" si="14"/>
      </c>
      <c r="S93" s="63">
        <f t="shared" si="15"/>
      </c>
    </row>
    <row r="94" spans="1:19" ht="12.75">
      <c r="A94" s="124">
        <v>57</v>
      </c>
      <c r="B94" s="50">
        <v>165</v>
      </c>
      <c r="C94" s="77" t="s">
        <v>210</v>
      </c>
      <c r="D94" s="77" t="s">
        <v>211</v>
      </c>
      <c r="E94" s="46"/>
      <c r="F94" s="79" t="s">
        <v>85</v>
      </c>
      <c r="G94" s="79" t="s">
        <v>80</v>
      </c>
      <c r="H94" s="226">
        <v>55.13</v>
      </c>
      <c r="I94" s="80" t="s">
        <v>18</v>
      </c>
      <c r="J94" s="161"/>
      <c r="K94" s="96">
        <f t="shared" si="12"/>
      </c>
      <c r="L94" s="75">
        <f t="shared" si="8"/>
        <v>57</v>
      </c>
      <c r="M94" s="75">
        <f t="shared" si="9"/>
      </c>
      <c r="N94" s="66">
        <f t="shared" si="10"/>
      </c>
      <c r="P94" s="88">
        <f t="shared" si="11"/>
        <v>57</v>
      </c>
      <c r="Q94" s="120">
        <f t="shared" si="13"/>
        <v>57</v>
      </c>
      <c r="R94" s="34">
        <f t="shared" si="14"/>
      </c>
      <c r="S94" s="63">
        <f t="shared" si="15"/>
      </c>
    </row>
    <row r="95" spans="1:19" ht="12.75">
      <c r="A95" s="124">
        <v>58</v>
      </c>
      <c r="B95" s="50">
        <v>129</v>
      </c>
      <c r="C95" s="77" t="s">
        <v>23</v>
      </c>
      <c r="D95" s="77" t="s">
        <v>247</v>
      </c>
      <c r="E95" s="41"/>
      <c r="F95" s="20" t="s">
        <v>2</v>
      </c>
      <c r="G95" s="75" t="s">
        <v>77</v>
      </c>
      <c r="H95" s="226">
        <v>55.33</v>
      </c>
      <c r="I95" s="66" t="s">
        <v>17</v>
      </c>
      <c r="J95" s="161"/>
      <c r="K95" s="96">
        <f t="shared" si="12"/>
      </c>
      <c r="L95" s="75">
        <f t="shared" si="8"/>
      </c>
      <c r="M95" s="75">
        <f t="shared" si="9"/>
      </c>
      <c r="N95" s="66">
        <f t="shared" si="10"/>
      </c>
      <c r="P95" s="88">
        <f t="shared" si="11"/>
        <v>58</v>
      </c>
      <c r="Q95" s="120">
        <f t="shared" si="13"/>
      </c>
      <c r="R95" s="34">
        <f t="shared" si="14"/>
      </c>
      <c r="S95" s="63">
        <f t="shared" si="15"/>
      </c>
    </row>
    <row r="96" spans="1:19" ht="12.75">
      <c r="A96" s="124">
        <v>59</v>
      </c>
      <c r="B96" s="50">
        <v>169</v>
      </c>
      <c r="C96" s="77"/>
      <c r="D96" s="77" t="s">
        <v>223</v>
      </c>
      <c r="E96" s="46"/>
      <c r="F96" s="79" t="s">
        <v>2</v>
      </c>
      <c r="G96" s="79" t="s">
        <v>213</v>
      </c>
      <c r="H96" s="226">
        <v>55.5</v>
      </c>
      <c r="I96" s="80" t="s">
        <v>17</v>
      </c>
      <c r="J96" s="161"/>
      <c r="K96" s="96">
        <f t="shared" si="12"/>
      </c>
      <c r="L96" s="75">
        <f t="shared" si="8"/>
      </c>
      <c r="M96" s="75">
        <f t="shared" si="9"/>
      </c>
      <c r="N96" s="66">
        <f t="shared" si="10"/>
      </c>
      <c r="P96" s="88">
        <f t="shared" si="11"/>
        <v>59</v>
      </c>
      <c r="Q96" s="120">
        <f t="shared" si="13"/>
      </c>
      <c r="R96" s="34">
        <f t="shared" si="14"/>
      </c>
      <c r="S96" s="63">
        <f t="shared" si="15"/>
      </c>
    </row>
    <row r="97" spans="1:19" ht="12.75">
      <c r="A97" s="124">
        <v>60</v>
      </c>
      <c r="B97" s="50">
        <v>139</v>
      </c>
      <c r="C97" s="45" t="s">
        <v>135</v>
      </c>
      <c r="D97" s="45" t="s">
        <v>143</v>
      </c>
      <c r="E97" s="45"/>
      <c r="F97" s="20" t="s">
        <v>2</v>
      </c>
      <c r="G97" s="75" t="s">
        <v>77</v>
      </c>
      <c r="H97" s="226">
        <v>55.57</v>
      </c>
      <c r="I97" s="66" t="s">
        <v>17</v>
      </c>
      <c r="J97" s="161"/>
      <c r="K97" s="96">
        <f t="shared" si="12"/>
      </c>
      <c r="L97" s="75">
        <f t="shared" si="8"/>
      </c>
      <c r="M97" s="75">
        <f t="shared" si="9"/>
      </c>
      <c r="N97" s="66">
        <f t="shared" si="10"/>
      </c>
      <c r="P97" s="88">
        <f t="shared" si="11"/>
        <v>60</v>
      </c>
      <c r="Q97" s="120">
        <f t="shared" si="13"/>
      </c>
      <c r="R97" s="34">
        <f t="shared" si="14"/>
      </c>
      <c r="S97" s="63">
        <f t="shared" si="15"/>
      </c>
    </row>
    <row r="98" spans="1:19" ht="12.75">
      <c r="A98" s="124">
        <v>61</v>
      </c>
      <c r="B98" s="50">
        <v>107</v>
      </c>
      <c r="C98" s="45" t="s">
        <v>53</v>
      </c>
      <c r="D98" s="45" t="s">
        <v>134</v>
      </c>
      <c r="E98" s="45"/>
      <c r="F98" s="20" t="s">
        <v>56</v>
      </c>
      <c r="G98" s="17"/>
      <c r="H98" s="12">
        <v>55.57</v>
      </c>
      <c r="I98" s="89" t="s">
        <v>18</v>
      </c>
      <c r="J98" s="161"/>
      <c r="K98" s="96">
        <f t="shared" si="12"/>
        <v>61</v>
      </c>
      <c r="L98" s="75">
        <f t="shared" si="8"/>
      </c>
      <c r="M98" s="75">
        <f t="shared" si="9"/>
      </c>
      <c r="N98" s="66">
        <f t="shared" si="10"/>
      </c>
      <c r="P98" s="88">
        <f t="shared" si="11"/>
        <v>61</v>
      </c>
      <c r="Q98" s="120">
        <f t="shared" si="13"/>
      </c>
      <c r="R98" s="34">
        <f t="shared" si="14"/>
      </c>
      <c r="S98" s="63">
        <f t="shared" si="15"/>
      </c>
    </row>
    <row r="99" spans="1:19" ht="12.75">
      <c r="A99" s="124">
        <v>62</v>
      </c>
      <c r="B99" s="50">
        <v>161</v>
      </c>
      <c r="C99" s="44"/>
      <c r="D99" s="119" t="s">
        <v>191</v>
      </c>
      <c r="E99" s="44"/>
      <c r="F99" s="78" t="s">
        <v>85</v>
      </c>
      <c r="G99" s="75"/>
      <c r="H99" s="226">
        <v>55.59</v>
      </c>
      <c r="I99" s="80" t="s">
        <v>90</v>
      </c>
      <c r="J99" s="161"/>
      <c r="K99" s="96">
        <f t="shared" si="12"/>
      </c>
      <c r="L99" s="75">
        <f t="shared" si="8"/>
        <v>62</v>
      </c>
      <c r="M99" s="75">
        <f t="shared" si="9"/>
      </c>
      <c r="N99" s="66">
        <f t="shared" si="10"/>
      </c>
      <c r="P99" s="88">
        <f t="shared" si="11"/>
        <v>62</v>
      </c>
      <c r="Q99" s="120">
        <f t="shared" si="13"/>
        <v>62</v>
      </c>
      <c r="R99" s="34">
        <f t="shared" si="14"/>
      </c>
      <c r="S99" s="63">
        <f t="shared" si="15"/>
      </c>
    </row>
    <row r="100" spans="1:19" ht="12.75">
      <c r="A100" s="124">
        <v>63</v>
      </c>
      <c r="B100" s="50">
        <v>132</v>
      </c>
      <c r="C100" s="34" t="s">
        <v>157</v>
      </c>
      <c r="D100" s="45" t="s">
        <v>74</v>
      </c>
      <c r="E100" s="45"/>
      <c r="F100" s="20" t="s">
        <v>2</v>
      </c>
      <c r="G100" s="75" t="s">
        <v>77</v>
      </c>
      <c r="H100" s="226">
        <v>56.01</v>
      </c>
      <c r="I100" s="66" t="s">
        <v>17</v>
      </c>
      <c r="J100" s="161"/>
      <c r="K100" s="96">
        <f t="shared" si="12"/>
      </c>
      <c r="L100" s="75">
        <f t="shared" si="8"/>
      </c>
      <c r="M100" s="75">
        <f t="shared" si="9"/>
      </c>
      <c r="N100" s="66">
        <f t="shared" si="10"/>
      </c>
      <c r="P100" s="88">
        <f t="shared" si="11"/>
        <v>63</v>
      </c>
      <c r="Q100" s="120">
        <f t="shared" si="13"/>
      </c>
      <c r="R100" s="34">
        <f t="shared" si="14"/>
      </c>
      <c r="S100" s="63">
        <f t="shared" si="15"/>
      </c>
    </row>
    <row r="101" spans="1:19" ht="12.75">
      <c r="A101" s="124">
        <v>64</v>
      </c>
      <c r="B101" s="50">
        <v>162</v>
      </c>
      <c r="C101" s="34" t="s">
        <v>42</v>
      </c>
      <c r="D101" s="77" t="s">
        <v>193</v>
      </c>
      <c r="E101" s="41"/>
      <c r="F101" s="78" t="s">
        <v>110</v>
      </c>
      <c r="G101" s="79" t="s">
        <v>25</v>
      </c>
      <c r="H101" s="226">
        <v>56.05</v>
      </c>
      <c r="I101" s="80" t="s">
        <v>17</v>
      </c>
      <c r="J101" s="161"/>
      <c r="K101" s="96">
        <f t="shared" si="12"/>
      </c>
      <c r="L101" s="75">
        <f t="shared" si="8"/>
      </c>
      <c r="M101" s="75">
        <f t="shared" si="9"/>
      </c>
      <c r="N101" s="66">
        <f t="shared" si="10"/>
      </c>
      <c r="P101" s="88">
        <f t="shared" si="11"/>
        <v>64</v>
      </c>
      <c r="Q101" s="120">
        <f t="shared" si="13"/>
      </c>
      <c r="R101" s="34">
        <f t="shared" si="14"/>
      </c>
      <c r="S101" s="63">
        <f t="shared" si="15"/>
      </c>
    </row>
    <row r="102" spans="1:19" ht="12.75">
      <c r="A102" s="124">
        <v>65</v>
      </c>
      <c r="B102" s="50">
        <v>90</v>
      </c>
      <c r="C102" s="41" t="s">
        <v>51</v>
      </c>
      <c r="D102" s="41" t="s">
        <v>52</v>
      </c>
      <c r="E102" s="41"/>
      <c r="F102" s="75" t="s">
        <v>6</v>
      </c>
      <c r="G102" s="18"/>
      <c r="H102" s="12">
        <v>56.2</v>
      </c>
      <c r="I102" s="89" t="s">
        <v>18</v>
      </c>
      <c r="J102" s="161"/>
      <c r="K102" s="96">
        <f aca="true" t="shared" si="16" ref="K102:K125">IF($F102="CS",A102,"")</f>
      </c>
      <c r="L102" s="75">
        <f t="shared" si="8"/>
      </c>
      <c r="M102" s="75">
        <f t="shared" si="9"/>
      </c>
      <c r="N102" s="66">
        <f t="shared" si="10"/>
        <v>65</v>
      </c>
      <c r="P102" s="88">
        <f t="shared" si="11"/>
        <v>65</v>
      </c>
      <c r="Q102" s="120">
        <f aca="true" t="shared" si="17" ref="Q102:Q125">IF($F102="RAFAA",$P102,"")</f>
      </c>
      <c r="R102" s="34">
        <f aca="true" t="shared" si="18" ref="R102:R125">IF($F102="Police",$P102,"")</f>
      </c>
      <c r="S102" s="63">
        <f aca="true" t="shared" si="19" ref="S102:S125">IF($F102="Fire",$P102,"")</f>
        <v>65</v>
      </c>
    </row>
    <row r="103" spans="1:19" ht="12.75">
      <c r="A103" s="124">
        <v>66</v>
      </c>
      <c r="B103" s="50">
        <v>151</v>
      </c>
      <c r="C103" s="77" t="s">
        <v>242</v>
      </c>
      <c r="D103" s="77" t="s">
        <v>196</v>
      </c>
      <c r="E103" s="41"/>
      <c r="F103" s="78" t="s">
        <v>2</v>
      </c>
      <c r="G103" s="79" t="s">
        <v>188</v>
      </c>
      <c r="H103" s="226">
        <v>57</v>
      </c>
      <c r="I103" s="80" t="s">
        <v>18</v>
      </c>
      <c r="J103" s="161"/>
      <c r="K103" s="96">
        <f t="shared" si="16"/>
      </c>
      <c r="L103" s="75">
        <f aca="true" t="shared" si="20" ref="L103:L124">IF($F103="RAFAA",A103,"")</f>
      </c>
      <c r="M103" s="75">
        <f aca="true" t="shared" si="21" ref="M103:M124">IF($F103="Police",A103,"")</f>
      </c>
      <c r="N103" s="66">
        <f aca="true" t="shared" si="22" ref="N103:N124">IF($F103="Fire",A103,"")</f>
      </c>
      <c r="P103" s="88">
        <f aca="true" t="shared" si="23" ref="P103:P125">A103</f>
        <v>66</v>
      </c>
      <c r="Q103" s="120">
        <f t="shared" si="17"/>
      </c>
      <c r="R103" s="34">
        <f t="shared" si="18"/>
      </c>
      <c r="S103" s="63">
        <f t="shared" si="19"/>
      </c>
    </row>
    <row r="104" spans="1:19" ht="12.75">
      <c r="A104" s="124">
        <v>67</v>
      </c>
      <c r="B104" s="50">
        <v>135</v>
      </c>
      <c r="C104" s="77" t="s">
        <v>19</v>
      </c>
      <c r="D104" s="42" t="s">
        <v>82</v>
      </c>
      <c r="E104" s="41"/>
      <c r="F104" s="20" t="s">
        <v>2</v>
      </c>
      <c r="G104" s="75" t="s">
        <v>77</v>
      </c>
      <c r="H104" s="226">
        <v>57.59</v>
      </c>
      <c r="I104" s="66" t="s">
        <v>17</v>
      </c>
      <c r="J104" s="161"/>
      <c r="K104" s="96">
        <f t="shared" si="16"/>
      </c>
      <c r="L104" s="75">
        <f t="shared" si="20"/>
      </c>
      <c r="M104" s="75">
        <f t="shared" si="21"/>
      </c>
      <c r="N104" s="66">
        <f t="shared" si="22"/>
      </c>
      <c r="P104" s="88">
        <f t="shared" si="23"/>
        <v>67</v>
      </c>
      <c r="Q104" s="120">
        <f t="shared" si="17"/>
      </c>
      <c r="R104" s="34">
        <f t="shared" si="18"/>
      </c>
      <c r="S104" s="63">
        <f t="shared" si="19"/>
      </c>
    </row>
    <row r="105" spans="1:19" ht="12.75">
      <c r="A105" s="124">
        <v>68</v>
      </c>
      <c r="B105" s="50">
        <v>144</v>
      </c>
      <c r="C105" s="34" t="s">
        <v>81</v>
      </c>
      <c r="D105" s="42" t="s">
        <v>178</v>
      </c>
      <c r="E105" s="41"/>
      <c r="F105" s="17" t="s">
        <v>2</v>
      </c>
      <c r="G105" s="17" t="s">
        <v>24</v>
      </c>
      <c r="H105" s="12">
        <v>58.32</v>
      </c>
      <c r="I105" s="66" t="s">
        <v>18</v>
      </c>
      <c r="J105" s="161"/>
      <c r="K105" s="96">
        <f t="shared" si="16"/>
      </c>
      <c r="L105" s="75">
        <f t="shared" si="20"/>
      </c>
      <c r="M105" s="75">
        <f t="shared" si="21"/>
      </c>
      <c r="N105" s="66">
        <f t="shared" si="22"/>
      </c>
      <c r="P105" s="88">
        <f t="shared" si="23"/>
        <v>68</v>
      </c>
      <c r="Q105" s="120">
        <f t="shared" si="17"/>
      </c>
      <c r="R105" s="34">
        <f t="shared" si="18"/>
      </c>
      <c r="S105" s="63">
        <f t="shared" si="19"/>
      </c>
    </row>
    <row r="106" spans="1:19" ht="12.75">
      <c r="A106" s="124">
        <v>69</v>
      </c>
      <c r="B106" s="50">
        <v>153</v>
      </c>
      <c r="C106" s="42"/>
      <c r="D106" s="77" t="s">
        <v>197</v>
      </c>
      <c r="E106" s="41"/>
      <c r="F106" s="78" t="s">
        <v>2</v>
      </c>
      <c r="G106" s="79" t="s">
        <v>188</v>
      </c>
      <c r="H106" s="226">
        <v>59.02</v>
      </c>
      <c r="I106" s="80" t="s">
        <v>17</v>
      </c>
      <c r="J106" s="161"/>
      <c r="K106" s="96">
        <f t="shared" si="16"/>
      </c>
      <c r="L106" s="75">
        <f t="shared" si="20"/>
      </c>
      <c r="M106" s="75">
        <f t="shared" si="21"/>
      </c>
      <c r="N106" s="66">
        <f t="shared" si="22"/>
      </c>
      <c r="P106" s="88">
        <f t="shared" si="23"/>
        <v>69</v>
      </c>
      <c r="Q106" s="120">
        <f t="shared" si="17"/>
      </c>
      <c r="R106" s="34">
        <f t="shared" si="18"/>
      </c>
      <c r="S106" s="63">
        <f t="shared" si="19"/>
      </c>
    </row>
    <row r="107" spans="1:19" ht="12.75">
      <c r="A107" s="124">
        <v>70</v>
      </c>
      <c r="B107" s="50">
        <v>136</v>
      </c>
      <c r="C107" s="42" t="s">
        <v>140</v>
      </c>
      <c r="D107" s="42" t="s">
        <v>71</v>
      </c>
      <c r="E107" s="41"/>
      <c r="F107" s="20" t="s">
        <v>2</v>
      </c>
      <c r="G107" s="75" t="s">
        <v>77</v>
      </c>
      <c r="H107" s="226">
        <v>59.02</v>
      </c>
      <c r="I107" s="66" t="s">
        <v>17</v>
      </c>
      <c r="J107" s="161"/>
      <c r="K107" s="96">
        <f t="shared" si="16"/>
      </c>
      <c r="L107" s="75">
        <f t="shared" si="20"/>
      </c>
      <c r="M107" s="75">
        <f t="shared" si="21"/>
      </c>
      <c r="N107" s="66">
        <f t="shared" si="22"/>
      </c>
      <c r="P107" s="88">
        <f t="shared" si="23"/>
        <v>70</v>
      </c>
      <c r="Q107" s="120">
        <f t="shared" si="17"/>
      </c>
      <c r="R107" s="34">
        <f t="shared" si="18"/>
      </c>
      <c r="S107" s="63">
        <f t="shared" si="19"/>
      </c>
    </row>
    <row r="108" spans="1:19" ht="12.75">
      <c r="A108" s="124">
        <v>71</v>
      </c>
      <c r="B108" s="50">
        <v>82</v>
      </c>
      <c r="C108" s="42" t="s">
        <v>97</v>
      </c>
      <c r="D108" s="45" t="s">
        <v>98</v>
      </c>
      <c r="E108" s="45"/>
      <c r="F108" s="20" t="s">
        <v>85</v>
      </c>
      <c r="G108" s="18"/>
      <c r="H108" s="12">
        <v>59.41</v>
      </c>
      <c r="I108" s="66" t="s">
        <v>17</v>
      </c>
      <c r="J108" s="161"/>
      <c r="K108" s="96">
        <f t="shared" si="16"/>
      </c>
      <c r="L108" s="75">
        <f t="shared" si="20"/>
        <v>71</v>
      </c>
      <c r="M108" s="75">
        <f t="shared" si="21"/>
      </c>
      <c r="N108" s="66">
        <f t="shared" si="22"/>
      </c>
      <c r="P108" s="88">
        <f t="shared" si="23"/>
        <v>71</v>
      </c>
      <c r="Q108" s="120">
        <f t="shared" si="17"/>
        <v>71</v>
      </c>
      <c r="R108" s="34">
        <f t="shared" si="18"/>
      </c>
      <c r="S108" s="63">
        <f t="shared" si="19"/>
      </c>
    </row>
    <row r="109" spans="1:19" ht="12.75">
      <c r="A109" s="124">
        <v>72</v>
      </c>
      <c r="B109" s="50">
        <v>168</v>
      </c>
      <c r="C109" s="77" t="s">
        <v>221</v>
      </c>
      <c r="D109" s="77" t="s">
        <v>222</v>
      </c>
      <c r="E109" s="46"/>
      <c r="F109" s="79" t="s">
        <v>2</v>
      </c>
      <c r="G109" s="79" t="s">
        <v>213</v>
      </c>
      <c r="H109" s="226">
        <v>60.37</v>
      </c>
      <c r="I109" s="80" t="s">
        <v>17</v>
      </c>
      <c r="J109" s="161"/>
      <c r="K109" s="96">
        <f t="shared" si="16"/>
      </c>
      <c r="L109" s="75">
        <f t="shared" si="20"/>
      </c>
      <c r="M109" s="75">
        <f t="shared" si="21"/>
      </c>
      <c r="N109" s="66">
        <f t="shared" si="22"/>
      </c>
      <c r="P109" s="88">
        <f t="shared" si="23"/>
        <v>72</v>
      </c>
      <c r="Q109" s="120">
        <f t="shared" si="17"/>
      </c>
      <c r="R109" s="34">
        <f t="shared" si="18"/>
      </c>
      <c r="S109" s="63">
        <f t="shared" si="19"/>
      </c>
    </row>
    <row r="110" spans="1:19" ht="12.75">
      <c r="A110" s="124">
        <v>73</v>
      </c>
      <c r="B110" s="50">
        <v>159</v>
      </c>
      <c r="C110" s="77" t="s">
        <v>142</v>
      </c>
      <c r="D110" s="77" t="s">
        <v>201</v>
      </c>
      <c r="E110" s="41"/>
      <c r="F110" s="78" t="s">
        <v>2</v>
      </c>
      <c r="G110" s="79" t="s">
        <v>29</v>
      </c>
      <c r="H110" s="226">
        <v>61.01</v>
      </c>
      <c r="I110" s="80" t="s">
        <v>17</v>
      </c>
      <c r="J110" s="161"/>
      <c r="K110" s="96">
        <f t="shared" si="16"/>
      </c>
      <c r="L110" s="75">
        <f t="shared" si="20"/>
      </c>
      <c r="M110" s="75">
        <f t="shared" si="21"/>
      </c>
      <c r="N110" s="66">
        <f t="shared" si="22"/>
      </c>
      <c r="P110" s="88">
        <f t="shared" si="23"/>
        <v>73</v>
      </c>
      <c r="Q110" s="120">
        <f t="shared" si="17"/>
      </c>
      <c r="R110" s="34">
        <f t="shared" si="18"/>
      </c>
      <c r="S110" s="63">
        <f t="shared" si="19"/>
      </c>
    </row>
    <row r="111" spans="1:19" ht="12.75">
      <c r="A111" s="124">
        <v>74</v>
      </c>
      <c r="B111" s="50">
        <v>148</v>
      </c>
      <c r="C111" s="77" t="s">
        <v>136</v>
      </c>
      <c r="D111" s="45" t="s">
        <v>180</v>
      </c>
      <c r="E111" s="45"/>
      <c r="F111" s="17" t="s">
        <v>2</v>
      </c>
      <c r="G111" s="17" t="s">
        <v>24</v>
      </c>
      <c r="H111" s="226">
        <v>61.18</v>
      </c>
      <c r="I111" s="66" t="s">
        <v>18</v>
      </c>
      <c r="J111" s="161"/>
      <c r="K111" s="96">
        <f t="shared" si="16"/>
      </c>
      <c r="L111" s="75">
        <f t="shared" si="20"/>
      </c>
      <c r="M111" s="75">
        <f t="shared" si="21"/>
      </c>
      <c r="N111" s="66">
        <f t="shared" si="22"/>
      </c>
      <c r="P111" s="88">
        <f t="shared" si="23"/>
        <v>74</v>
      </c>
      <c r="Q111" s="120">
        <f t="shared" si="17"/>
      </c>
      <c r="R111" s="34">
        <f t="shared" si="18"/>
      </c>
      <c r="S111" s="63">
        <f t="shared" si="19"/>
      </c>
    </row>
    <row r="112" spans="1:19" ht="12.75">
      <c r="A112" s="124">
        <v>75</v>
      </c>
      <c r="B112" s="50">
        <v>158</v>
      </c>
      <c r="C112" s="77" t="s">
        <v>140</v>
      </c>
      <c r="D112" s="77" t="s">
        <v>200</v>
      </c>
      <c r="E112" s="46"/>
      <c r="F112" s="79" t="s">
        <v>2</v>
      </c>
      <c r="G112" s="79" t="s">
        <v>29</v>
      </c>
      <c r="H112" s="226">
        <v>61.58</v>
      </c>
      <c r="I112" s="80" t="s">
        <v>17</v>
      </c>
      <c r="J112" s="161"/>
      <c r="K112" s="96">
        <f t="shared" si="16"/>
      </c>
      <c r="L112" s="75">
        <f t="shared" si="20"/>
      </c>
      <c r="M112" s="75">
        <f t="shared" si="21"/>
      </c>
      <c r="N112" s="66">
        <f t="shared" si="22"/>
      </c>
      <c r="P112" s="88">
        <f t="shared" si="23"/>
        <v>75</v>
      </c>
      <c r="Q112" s="120">
        <f t="shared" si="17"/>
      </c>
      <c r="R112" s="34">
        <f t="shared" si="18"/>
      </c>
      <c r="S112" s="63">
        <f t="shared" si="19"/>
      </c>
    </row>
    <row r="113" spans="1:19" ht="12.75">
      <c r="A113" s="124">
        <v>76</v>
      </c>
      <c r="B113" s="50">
        <v>142</v>
      </c>
      <c r="C113" s="77"/>
      <c r="D113" s="45" t="s">
        <v>176</v>
      </c>
      <c r="E113" s="46"/>
      <c r="F113" s="17" t="s">
        <v>2</v>
      </c>
      <c r="G113" s="17" t="s">
        <v>24</v>
      </c>
      <c r="H113" s="226">
        <v>62.09</v>
      </c>
      <c r="I113" s="89" t="s">
        <v>17</v>
      </c>
      <c r="J113" s="161"/>
      <c r="K113" s="96">
        <f t="shared" si="16"/>
      </c>
      <c r="L113" s="75">
        <f t="shared" si="20"/>
      </c>
      <c r="M113" s="75">
        <f t="shared" si="21"/>
      </c>
      <c r="N113" s="66">
        <f t="shared" si="22"/>
      </c>
      <c r="P113" s="88">
        <f t="shared" si="23"/>
        <v>76</v>
      </c>
      <c r="Q113" s="120">
        <f t="shared" si="17"/>
      </c>
      <c r="R113" s="34">
        <f t="shared" si="18"/>
      </c>
      <c r="S113" s="63">
        <f t="shared" si="19"/>
      </c>
    </row>
    <row r="114" spans="1:19" ht="12.75">
      <c r="A114" s="124">
        <v>77</v>
      </c>
      <c r="B114" s="50">
        <v>154</v>
      </c>
      <c r="C114" s="34" t="s">
        <v>243</v>
      </c>
      <c r="D114" s="77" t="s">
        <v>198</v>
      </c>
      <c r="E114" s="45"/>
      <c r="F114" s="78" t="s">
        <v>2</v>
      </c>
      <c r="G114" s="79" t="s">
        <v>188</v>
      </c>
      <c r="H114" s="226">
        <v>62.55</v>
      </c>
      <c r="I114" s="80" t="s">
        <v>17</v>
      </c>
      <c r="J114" s="161"/>
      <c r="K114" s="96">
        <f t="shared" si="16"/>
      </c>
      <c r="L114" s="75">
        <f t="shared" si="20"/>
      </c>
      <c r="M114" s="75">
        <f t="shared" si="21"/>
      </c>
      <c r="N114" s="66">
        <f t="shared" si="22"/>
      </c>
      <c r="P114" s="88">
        <f t="shared" si="23"/>
        <v>77</v>
      </c>
      <c r="Q114" s="120">
        <f t="shared" si="17"/>
      </c>
      <c r="R114" s="34">
        <f t="shared" si="18"/>
      </c>
      <c r="S114" s="63">
        <f t="shared" si="19"/>
      </c>
    </row>
    <row r="115" spans="1:19" ht="12.75">
      <c r="A115" s="124">
        <v>78</v>
      </c>
      <c r="B115" s="50">
        <v>134</v>
      </c>
      <c r="C115" s="45" t="s">
        <v>140</v>
      </c>
      <c r="D115" s="45" t="s">
        <v>141</v>
      </c>
      <c r="E115" s="46"/>
      <c r="F115" s="20" t="s">
        <v>2</v>
      </c>
      <c r="G115" s="75" t="s">
        <v>77</v>
      </c>
      <c r="H115" s="226">
        <v>63.42</v>
      </c>
      <c r="I115" s="66" t="s">
        <v>17</v>
      </c>
      <c r="J115" s="161"/>
      <c r="K115" s="96">
        <f t="shared" si="16"/>
      </c>
      <c r="L115" s="75">
        <f t="shared" si="20"/>
      </c>
      <c r="M115" s="75">
        <f t="shared" si="21"/>
      </c>
      <c r="N115" s="66">
        <f t="shared" si="22"/>
      </c>
      <c r="P115" s="88">
        <f t="shared" si="23"/>
        <v>78</v>
      </c>
      <c r="Q115" s="120">
        <f t="shared" si="17"/>
      </c>
      <c r="R115" s="34">
        <f t="shared" si="18"/>
      </c>
      <c r="S115" s="63">
        <f t="shared" si="19"/>
      </c>
    </row>
    <row r="116" spans="1:19" ht="12.75">
      <c r="A116" s="124">
        <v>79</v>
      </c>
      <c r="B116" s="50">
        <v>130</v>
      </c>
      <c r="C116" s="45" t="s">
        <v>136</v>
      </c>
      <c r="D116" s="45" t="s">
        <v>137</v>
      </c>
      <c r="E116" s="46"/>
      <c r="F116" s="20" t="s">
        <v>2</v>
      </c>
      <c r="G116" s="75" t="s">
        <v>77</v>
      </c>
      <c r="H116" s="226">
        <v>64.36</v>
      </c>
      <c r="I116" s="66" t="s">
        <v>17</v>
      </c>
      <c r="J116" s="161"/>
      <c r="K116" s="96">
        <f t="shared" si="16"/>
      </c>
      <c r="L116" s="75">
        <f t="shared" si="20"/>
      </c>
      <c r="M116" s="75">
        <f t="shared" si="21"/>
      </c>
      <c r="N116" s="66">
        <f t="shared" si="22"/>
      </c>
      <c r="P116" s="88">
        <f t="shared" si="23"/>
        <v>79</v>
      </c>
      <c r="Q116" s="120">
        <f t="shared" si="17"/>
      </c>
      <c r="R116" s="34">
        <f t="shared" si="18"/>
      </c>
      <c r="S116" s="63">
        <f t="shared" si="19"/>
      </c>
    </row>
    <row r="117" spans="1:19" ht="12.75">
      <c r="A117" s="124">
        <v>80</v>
      </c>
      <c r="B117" s="50">
        <v>166</v>
      </c>
      <c r="C117" s="77" t="s">
        <v>157</v>
      </c>
      <c r="D117" s="77" t="s">
        <v>212</v>
      </c>
      <c r="E117" s="41"/>
      <c r="F117" s="78" t="s">
        <v>2</v>
      </c>
      <c r="G117" s="79" t="s">
        <v>77</v>
      </c>
      <c r="H117" s="12">
        <v>65.1</v>
      </c>
      <c r="I117" s="80" t="s">
        <v>17</v>
      </c>
      <c r="J117" s="161"/>
      <c r="K117" s="96">
        <f t="shared" si="16"/>
      </c>
      <c r="L117" s="75">
        <f t="shared" si="20"/>
      </c>
      <c r="M117" s="75">
        <f t="shared" si="21"/>
      </c>
      <c r="N117" s="66">
        <f t="shared" si="22"/>
      </c>
      <c r="P117" s="88">
        <f t="shared" si="23"/>
        <v>80</v>
      </c>
      <c r="Q117" s="120">
        <f t="shared" si="17"/>
      </c>
      <c r="R117" s="34">
        <f t="shared" si="18"/>
      </c>
      <c r="S117" s="63">
        <f t="shared" si="19"/>
      </c>
    </row>
    <row r="118" spans="1:19" ht="12.75">
      <c r="A118" s="124">
        <v>81</v>
      </c>
      <c r="B118" s="50">
        <v>141</v>
      </c>
      <c r="C118" s="34" t="s">
        <v>244</v>
      </c>
      <c r="D118" s="45" t="s">
        <v>156</v>
      </c>
      <c r="E118" s="41"/>
      <c r="F118" s="20" t="s">
        <v>2</v>
      </c>
      <c r="G118" s="75" t="s">
        <v>24</v>
      </c>
      <c r="H118" s="12">
        <v>66.07</v>
      </c>
      <c r="I118" s="66" t="s">
        <v>17</v>
      </c>
      <c r="J118" s="161"/>
      <c r="K118" s="96">
        <f t="shared" si="16"/>
      </c>
      <c r="L118" s="75">
        <f t="shared" si="20"/>
      </c>
      <c r="M118" s="75">
        <f t="shared" si="21"/>
      </c>
      <c r="N118" s="66">
        <f t="shared" si="22"/>
      </c>
      <c r="P118" s="88">
        <f t="shared" si="23"/>
        <v>81</v>
      </c>
      <c r="Q118" s="120">
        <f t="shared" si="17"/>
      </c>
      <c r="R118" s="34">
        <f t="shared" si="18"/>
      </c>
      <c r="S118" s="63">
        <f t="shared" si="19"/>
      </c>
    </row>
    <row r="119" spans="1:19" ht="12.75">
      <c r="A119" s="124">
        <v>82</v>
      </c>
      <c r="B119" s="50">
        <v>164</v>
      </c>
      <c r="C119" s="77" t="s">
        <v>204</v>
      </c>
      <c r="D119" s="77" t="s">
        <v>205</v>
      </c>
      <c r="E119" s="42"/>
      <c r="F119" s="78" t="s">
        <v>2</v>
      </c>
      <c r="G119" s="79" t="s">
        <v>80</v>
      </c>
      <c r="H119" s="12">
        <v>66.43</v>
      </c>
      <c r="I119" s="80" t="s">
        <v>18</v>
      </c>
      <c r="J119" s="161"/>
      <c r="K119" s="96">
        <f t="shared" si="16"/>
      </c>
      <c r="L119" s="75">
        <f t="shared" si="20"/>
      </c>
      <c r="M119" s="75">
        <f t="shared" si="21"/>
      </c>
      <c r="N119" s="66">
        <f t="shared" si="22"/>
      </c>
      <c r="P119" s="88">
        <f t="shared" si="23"/>
        <v>82</v>
      </c>
      <c r="Q119" s="120">
        <f t="shared" si="17"/>
      </c>
      <c r="R119" s="34">
        <f t="shared" si="18"/>
      </c>
      <c r="S119" s="63">
        <f t="shared" si="19"/>
      </c>
    </row>
    <row r="120" spans="1:19" ht="12.75">
      <c r="A120" s="124">
        <v>83</v>
      </c>
      <c r="B120" s="50">
        <v>157</v>
      </c>
      <c r="C120" s="77" t="s">
        <v>181</v>
      </c>
      <c r="D120" s="77" t="s">
        <v>199</v>
      </c>
      <c r="E120" s="41"/>
      <c r="F120" s="78" t="s">
        <v>2</v>
      </c>
      <c r="G120" s="79" t="s">
        <v>188</v>
      </c>
      <c r="H120" s="12">
        <v>67.33</v>
      </c>
      <c r="I120" s="80" t="s">
        <v>17</v>
      </c>
      <c r="J120" s="161"/>
      <c r="K120" s="96">
        <f t="shared" si="16"/>
      </c>
      <c r="L120" s="75">
        <f t="shared" si="20"/>
      </c>
      <c r="M120" s="75">
        <f t="shared" si="21"/>
      </c>
      <c r="N120" s="66">
        <f t="shared" si="22"/>
      </c>
      <c r="P120" s="88">
        <f t="shared" si="23"/>
        <v>83</v>
      </c>
      <c r="Q120" s="120">
        <f t="shared" si="17"/>
      </c>
      <c r="R120" s="34">
        <f t="shared" si="18"/>
      </c>
      <c r="S120" s="63">
        <f t="shared" si="19"/>
      </c>
    </row>
    <row r="121" spans="1:19" s="5" customFormat="1" ht="12.75">
      <c r="A121" s="124">
        <v>84</v>
      </c>
      <c r="B121" s="50">
        <v>140</v>
      </c>
      <c r="C121" s="34" t="s">
        <v>246</v>
      </c>
      <c r="D121" s="42" t="s">
        <v>76</v>
      </c>
      <c r="E121" s="42"/>
      <c r="F121" s="20" t="s">
        <v>2</v>
      </c>
      <c r="G121" s="75" t="s">
        <v>77</v>
      </c>
      <c r="H121" s="12">
        <v>67.44</v>
      </c>
      <c r="I121" s="89" t="s">
        <v>18</v>
      </c>
      <c r="J121" s="161"/>
      <c r="K121" s="96">
        <f t="shared" si="16"/>
      </c>
      <c r="L121" s="75">
        <f t="shared" si="20"/>
      </c>
      <c r="M121" s="75">
        <f t="shared" si="21"/>
      </c>
      <c r="N121" s="66">
        <f t="shared" si="22"/>
      </c>
      <c r="O121"/>
      <c r="P121" s="88">
        <f t="shared" si="23"/>
        <v>84</v>
      </c>
      <c r="Q121" s="120">
        <f t="shared" si="17"/>
      </c>
      <c r="R121" s="34">
        <f t="shared" si="18"/>
      </c>
      <c r="S121" s="63">
        <f t="shared" si="19"/>
      </c>
    </row>
    <row r="122" spans="1:19" s="5" customFormat="1" ht="12.75">
      <c r="A122" s="124">
        <v>85</v>
      </c>
      <c r="B122" s="50">
        <v>95</v>
      </c>
      <c r="C122" s="45" t="s">
        <v>78</v>
      </c>
      <c r="D122" s="45" t="s">
        <v>111</v>
      </c>
      <c r="E122" s="45"/>
      <c r="F122" s="75" t="s">
        <v>2</v>
      </c>
      <c r="G122" s="113" t="s">
        <v>112</v>
      </c>
      <c r="H122" s="12">
        <v>70.12</v>
      </c>
      <c r="I122" s="89" t="s">
        <v>17</v>
      </c>
      <c r="J122" s="161"/>
      <c r="K122" s="96">
        <f t="shared" si="16"/>
      </c>
      <c r="L122" s="75">
        <f t="shared" si="20"/>
      </c>
      <c r="M122" s="75">
        <f t="shared" si="21"/>
      </c>
      <c r="N122" s="66">
        <f t="shared" si="22"/>
      </c>
      <c r="O122"/>
      <c r="P122" s="88">
        <f t="shared" si="23"/>
        <v>85</v>
      </c>
      <c r="Q122" s="120">
        <f t="shared" si="17"/>
      </c>
      <c r="R122" s="34">
        <f t="shared" si="18"/>
      </c>
      <c r="S122" s="63">
        <f t="shared" si="19"/>
      </c>
    </row>
    <row r="123" spans="1:19" s="5" customFormat="1" ht="12.75">
      <c r="A123" s="124">
        <v>86</v>
      </c>
      <c r="B123" s="50">
        <v>96</v>
      </c>
      <c r="C123" s="45"/>
      <c r="D123" s="45" t="s">
        <v>129</v>
      </c>
      <c r="E123" s="45"/>
      <c r="F123" s="17" t="s">
        <v>2</v>
      </c>
      <c r="G123" s="17" t="s">
        <v>126</v>
      </c>
      <c r="H123" s="12">
        <v>77.45</v>
      </c>
      <c r="I123" s="66" t="s">
        <v>17</v>
      </c>
      <c r="J123" s="232"/>
      <c r="K123" s="96">
        <f t="shared" si="16"/>
      </c>
      <c r="L123" s="75">
        <f t="shared" si="20"/>
      </c>
      <c r="M123" s="75">
        <f t="shared" si="21"/>
      </c>
      <c r="N123" s="66">
        <f t="shared" si="22"/>
      </c>
      <c r="O123"/>
      <c r="P123" s="88">
        <f t="shared" si="23"/>
        <v>86</v>
      </c>
      <c r="Q123" s="120">
        <f t="shared" si="17"/>
      </c>
      <c r="R123" s="34">
        <f t="shared" si="18"/>
      </c>
      <c r="S123" s="63">
        <f t="shared" si="19"/>
      </c>
    </row>
    <row r="124" spans="1:19" ht="12.75">
      <c r="A124" s="124">
        <v>87</v>
      </c>
      <c r="B124" s="50">
        <v>147</v>
      </c>
      <c r="C124" s="42"/>
      <c r="D124" s="77" t="s">
        <v>190</v>
      </c>
      <c r="E124" s="45"/>
      <c r="F124" s="17" t="s">
        <v>2</v>
      </c>
      <c r="G124" s="17" t="s">
        <v>24</v>
      </c>
      <c r="H124" s="226">
        <v>78.37</v>
      </c>
      <c r="I124" s="66" t="s">
        <v>18</v>
      </c>
      <c r="J124" s="161"/>
      <c r="K124" s="96">
        <f t="shared" si="16"/>
      </c>
      <c r="L124" s="75">
        <f t="shared" si="20"/>
      </c>
      <c r="M124" s="75">
        <f t="shared" si="21"/>
      </c>
      <c r="N124" s="66">
        <f t="shared" si="22"/>
      </c>
      <c r="P124" s="88">
        <f t="shared" si="23"/>
        <v>87</v>
      </c>
      <c r="Q124" s="120">
        <f t="shared" si="17"/>
      </c>
      <c r="R124" s="34">
        <f t="shared" si="18"/>
      </c>
      <c r="S124" s="63">
        <f t="shared" si="19"/>
      </c>
    </row>
    <row r="125" spans="1:19" ht="13.5" thickBot="1">
      <c r="A125" s="126">
        <v>88</v>
      </c>
      <c r="B125" s="106">
        <v>146</v>
      </c>
      <c r="C125" s="48"/>
      <c r="D125" s="48" t="s">
        <v>179</v>
      </c>
      <c r="E125" s="233"/>
      <c r="F125" s="68" t="s">
        <v>2</v>
      </c>
      <c r="G125" s="68" t="s">
        <v>24</v>
      </c>
      <c r="H125" s="234">
        <v>84.46</v>
      </c>
      <c r="I125" s="90" t="s">
        <v>18</v>
      </c>
      <c r="J125" s="161"/>
      <c r="K125" s="97">
        <f t="shared" si="16"/>
      </c>
      <c r="L125" s="76">
        <f>IF($F125="RAFAA",A125,"")</f>
      </c>
      <c r="M125" s="76">
        <f>IF($F125="Police",A125,"")</f>
      </c>
      <c r="N125" s="90">
        <f>IF($F125="Fire",A125,"")</f>
      </c>
      <c r="P125" s="88">
        <f t="shared" si="23"/>
        <v>88</v>
      </c>
      <c r="Q125" s="120">
        <f t="shared" si="17"/>
      </c>
      <c r="R125" s="34">
        <f t="shared" si="18"/>
      </c>
      <c r="S125" s="63">
        <f t="shared" si="19"/>
      </c>
    </row>
    <row r="126" ht="13.5" thickBot="1"/>
    <row r="127" spans="16:19" ht="12.75">
      <c r="P127" s="59"/>
      <c r="Q127" s="60" t="s">
        <v>85</v>
      </c>
      <c r="R127" s="60" t="s">
        <v>5</v>
      </c>
      <c r="S127" s="61" t="s">
        <v>6</v>
      </c>
    </row>
    <row r="128" spans="1:19" ht="15.75" thickBot="1">
      <c r="A128" s="293" t="s">
        <v>252</v>
      </c>
      <c r="B128" s="293"/>
      <c r="C128" s="293"/>
      <c r="D128" s="293"/>
      <c r="E128" s="293"/>
      <c r="F128" s="293"/>
      <c r="G128" s="293"/>
      <c r="H128" s="293"/>
      <c r="I128" s="293"/>
      <c r="J128" s="293"/>
      <c r="P128" s="62">
        <v>1</v>
      </c>
      <c r="Q128" s="34">
        <f aca="true" t="array" ref="Q128">SMALL(Q38:Q102,1)</f>
        <v>1</v>
      </c>
      <c r="R128" s="34">
        <f aca="true" t="array" ref="R128">SMALL(R38:R102,1)</f>
        <v>6</v>
      </c>
      <c r="S128" s="63">
        <f aca="true" t="array" ref="S128">SMALL(S38:S102,1)</f>
        <v>3</v>
      </c>
    </row>
    <row r="129" spans="1:19" ht="13.5" thickBot="1">
      <c r="A129" s="141" t="s">
        <v>11</v>
      </c>
      <c r="B129" s="2" t="s">
        <v>250</v>
      </c>
      <c r="C129" s="56" t="s">
        <v>234</v>
      </c>
      <c r="D129" s="36" t="s">
        <v>0</v>
      </c>
      <c r="E129" s="36" t="s">
        <v>3</v>
      </c>
      <c r="F129" s="131" t="s">
        <v>232</v>
      </c>
      <c r="G129" s="147" t="s">
        <v>230</v>
      </c>
      <c r="H129" s="115" t="s">
        <v>56</v>
      </c>
      <c r="I129" s="2" t="s">
        <v>2</v>
      </c>
      <c r="J129" s="57" t="s">
        <v>35</v>
      </c>
      <c r="P129" s="5"/>
      <c r="Q129" s="5"/>
      <c r="R129" s="5"/>
      <c r="S129" s="5"/>
    </row>
    <row r="130" spans="1:10" ht="12.75">
      <c r="A130" s="142">
        <v>1</v>
      </c>
      <c r="B130" s="39">
        <v>248</v>
      </c>
      <c r="C130" s="45" t="s">
        <v>101</v>
      </c>
      <c r="D130" s="45" t="s">
        <v>102</v>
      </c>
      <c r="E130" s="20" t="s">
        <v>4</v>
      </c>
      <c r="F130" s="25">
        <v>26.49</v>
      </c>
      <c r="G130" s="148"/>
      <c r="H130" s="92">
        <f>IF($E130="Civil Service",$A130,"")</f>
        <v>1</v>
      </c>
      <c r="I130" s="239">
        <f>IF($E130="RAFAA",$A130,"")</f>
      </c>
      <c r="J130" s="61">
        <f>IF($E130="Civil Service",$A130,"")</f>
        <v>1</v>
      </c>
    </row>
    <row r="131" spans="1:10" ht="12.75">
      <c r="A131" s="143">
        <v>2</v>
      </c>
      <c r="B131" s="39">
        <v>250</v>
      </c>
      <c r="C131" s="45" t="s">
        <v>70</v>
      </c>
      <c r="D131" s="45" t="s">
        <v>99</v>
      </c>
      <c r="E131" s="20" t="s">
        <v>4</v>
      </c>
      <c r="F131" s="25">
        <v>27.03</v>
      </c>
      <c r="G131" s="129"/>
      <c r="H131" s="66">
        <f aca="true" t="shared" si="24" ref="H131:H136">IF($E131="Civil Service",$A131,"")</f>
        <v>2</v>
      </c>
      <c r="I131" s="96">
        <f aca="true" t="shared" si="25" ref="I131:I143">IF($E131="RAFAA",$A131,"")</f>
      </c>
      <c r="J131" s="63">
        <f aca="true" t="shared" si="26" ref="J131:J143">IF($E131="Civil Service",$A131,"")</f>
        <v>2</v>
      </c>
    </row>
    <row r="132" spans="1:10" ht="12.75">
      <c r="A132" s="143">
        <v>3</v>
      </c>
      <c r="B132" s="39">
        <v>249</v>
      </c>
      <c r="C132" s="45" t="s">
        <v>100</v>
      </c>
      <c r="D132" s="45" t="s">
        <v>21</v>
      </c>
      <c r="E132" s="20" t="s">
        <v>4</v>
      </c>
      <c r="F132" s="25">
        <v>27.11</v>
      </c>
      <c r="G132" s="129"/>
      <c r="H132" s="66">
        <f t="shared" si="24"/>
        <v>3</v>
      </c>
      <c r="I132" s="96">
        <f t="shared" si="25"/>
      </c>
      <c r="J132" s="63">
        <f t="shared" si="26"/>
        <v>3</v>
      </c>
    </row>
    <row r="133" spans="1:10" ht="12.75">
      <c r="A133" s="143">
        <v>4</v>
      </c>
      <c r="B133" s="39">
        <v>246</v>
      </c>
      <c r="C133" s="45" t="s">
        <v>22</v>
      </c>
      <c r="D133" s="45" t="s">
        <v>103</v>
      </c>
      <c r="E133" s="20" t="s">
        <v>4</v>
      </c>
      <c r="F133" s="25">
        <v>27.38</v>
      </c>
      <c r="G133" s="129"/>
      <c r="H133" s="66">
        <f t="shared" si="24"/>
        <v>4</v>
      </c>
      <c r="I133" s="96">
        <f t="shared" si="25"/>
      </c>
      <c r="J133" s="63">
        <f t="shared" si="26"/>
        <v>4</v>
      </c>
    </row>
    <row r="134" spans="1:10" ht="12.75">
      <c r="A134" s="143">
        <v>5</v>
      </c>
      <c r="B134" s="39">
        <v>217</v>
      </c>
      <c r="C134" s="45" t="s">
        <v>46</v>
      </c>
      <c r="D134" s="77" t="s">
        <v>31</v>
      </c>
      <c r="E134" s="78" t="s">
        <v>85</v>
      </c>
      <c r="F134" s="25">
        <v>28.07</v>
      </c>
      <c r="G134" s="129"/>
      <c r="H134" s="66">
        <f t="shared" si="24"/>
      </c>
      <c r="I134" s="96">
        <f t="shared" si="25"/>
        <v>5</v>
      </c>
      <c r="J134" s="63">
        <f t="shared" si="26"/>
      </c>
    </row>
    <row r="135" spans="1:10" ht="12.75">
      <c r="A135" s="143">
        <v>6</v>
      </c>
      <c r="B135" s="39">
        <v>235</v>
      </c>
      <c r="C135" s="45" t="s">
        <v>68</v>
      </c>
      <c r="D135" s="45" t="s">
        <v>69</v>
      </c>
      <c r="E135" s="16" t="s">
        <v>85</v>
      </c>
      <c r="F135" s="25">
        <v>28.43</v>
      </c>
      <c r="G135" s="129"/>
      <c r="H135" s="66">
        <f t="shared" si="24"/>
      </c>
      <c r="I135" s="96">
        <f t="shared" si="25"/>
        <v>6</v>
      </c>
      <c r="J135" s="63">
        <f t="shared" si="26"/>
      </c>
    </row>
    <row r="136" spans="1:10" ht="12.75">
      <c r="A136" s="144">
        <v>7</v>
      </c>
      <c r="B136" s="39">
        <v>247</v>
      </c>
      <c r="C136" s="77" t="s">
        <v>208</v>
      </c>
      <c r="D136" s="77" t="s">
        <v>209</v>
      </c>
      <c r="E136" s="20" t="s">
        <v>4</v>
      </c>
      <c r="F136" s="25">
        <v>30.1</v>
      </c>
      <c r="G136" s="129"/>
      <c r="H136" s="66">
        <f t="shared" si="24"/>
        <v>7</v>
      </c>
      <c r="I136" s="96">
        <f t="shared" si="25"/>
      </c>
      <c r="J136" s="63">
        <f t="shared" si="26"/>
        <v>7</v>
      </c>
    </row>
    <row r="137" spans="1:10" ht="12.75">
      <c r="A137" s="145">
        <v>8</v>
      </c>
      <c r="B137" s="39">
        <v>239</v>
      </c>
      <c r="C137" s="45" t="s">
        <v>46</v>
      </c>
      <c r="D137" s="45" t="s">
        <v>26</v>
      </c>
      <c r="E137" s="16" t="s">
        <v>85</v>
      </c>
      <c r="F137" s="25">
        <v>30.12</v>
      </c>
      <c r="G137" s="130"/>
      <c r="H137" s="248"/>
      <c r="I137" s="96">
        <f t="shared" si="25"/>
        <v>8</v>
      </c>
      <c r="J137" s="63">
        <f t="shared" si="26"/>
      </c>
    </row>
    <row r="138" spans="1:10" ht="12.75">
      <c r="A138" s="144">
        <v>9</v>
      </c>
      <c r="B138" s="39">
        <v>236</v>
      </c>
      <c r="C138" s="44" t="s">
        <v>117</v>
      </c>
      <c r="D138" s="44" t="s">
        <v>118</v>
      </c>
      <c r="E138" s="16" t="s">
        <v>85</v>
      </c>
      <c r="F138" s="25">
        <v>30.29</v>
      </c>
      <c r="G138" s="130"/>
      <c r="H138" s="248"/>
      <c r="I138" s="96">
        <f t="shared" si="25"/>
        <v>9</v>
      </c>
      <c r="J138" s="63">
        <f t="shared" si="26"/>
      </c>
    </row>
    <row r="139" spans="1:10" ht="12.75">
      <c r="A139" s="143">
        <v>10</v>
      </c>
      <c r="B139" s="39">
        <v>234</v>
      </c>
      <c r="C139" s="44" t="s">
        <v>119</v>
      </c>
      <c r="D139" s="44" t="s">
        <v>120</v>
      </c>
      <c r="E139" s="16" t="s">
        <v>85</v>
      </c>
      <c r="F139" s="25">
        <v>30.29</v>
      </c>
      <c r="G139" s="129"/>
      <c r="H139" s="248"/>
      <c r="I139" s="96">
        <f t="shared" si="25"/>
        <v>10</v>
      </c>
      <c r="J139" s="63">
        <f t="shared" si="26"/>
      </c>
    </row>
    <row r="140" spans="1:10" ht="12.75">
      <c r="A140" s="143">
        <v>11</v>
      </c>
      <c r="B140" s="39">
        <v>237</v>
      </c>
      <c r="C140" s="44" t="s">
        <v>115</v>
      </c>
      <c r="D140" s="44" t="s">
        <v>116</v>
      </c>
      <c r="E140" s="16" t="s">
        <v>85</v>
      </c>
      <c r="F140" s="25">
        <v>33.4</v>
      </c>
      <c r="G140" s="129"/>
      <c r="H140" s="248"/>
      <c r="I140" s="96">
        <f t="shared" si="25"/>
        <v>11</v>
      </c>
      <c r="J140" s="63">
        <f t="shared" si="26"/>
      </c>
    </row>
    <row r="141" spans="1:10" ht="12.75">
      <c r="A141" s="144">
        <v>12</v>
      </c>
      <c r="B141" s="39">
        <v>238</v>
      </c>
      <c r="C141" s="45" t="s">
        <v>113</v>
      </c>
      <c r="D141" s="45" t="s">
        <v>114</v>
      </c>
      <c r="E141" s="16" t="s">
        <v>85</v>
      </c>
      <c r="F141" s="140">
        <v>34.34</v>
      </c>
      <c r="G141" s="129"/>
      <c r="H141" s="248"/>
      <c r="I141" s="96">
        <f t="shared" si="25"/>
        <v>12</v>
      </c>
      <c r="J141" s="63">
        <f t="shared" si="26"/>
      </c>
    </row>
    <row r="142" spans="1:10" ht="12.75">
      <c r="A142" s="143">
        <v>13</v>
      </c>
      <c r="B142" s="39">
        <v>233</v>
      </c>
      <c r="C142" s="45" t="s">
        <v>121</v>
      </c>
      <c r="D142" s="45" t="s">
        <v>122</v>
      </c>
      <c r="E142" s="16" t="s">
        <v>85</v>
      </c>
      <c r="F142" s="25">
        <v>37.04</v>
      </c>
      <c r="G142" s="129"/>
      <c r="H142" s="248"/>
      <c r="I142" s="96">
        <f t="shared" si="25"/>
        <v>13</v>
      </c>
      <c r="J142" s="63">
        <f t="shared" si="26"/>
      </c>
    </row>
    <row r="143" spans="1:10" ht="13.5" thickBot="1">
      <c r="A143" s="146">
        <v>14</v>
      </c>
      <c r="B143" s="67">
        <v>232</v>
      </c>
      <c r="C143" s="48" t="s">
        <v>123</v>
      </c>
      <c r="D143" s="48" t="s">
        <v>124</v>
      </c>
      <c r="E143" s="26" t="s">
        <v>85</v>
      </c>
      <c r="F143" s="27">
        <v>37.05</v>
      </c>
      <c r="G143" s="123"/>
      <c r="H143" s="249"/>
      <c r="I143" s="97">
        <f t="shared" si="25"/>
        <v>14</v>
      </c>
      <c r="J143" s="65">
        <f t="shared" si="26"/>
      </c>
    </row>
    <row r="144" ht="12.75">
      <c r="I144" s="53"/>
    </row>
    <row r="145" spans="1:9" ht="18">
      <c r="A145" s="54" t="s">
        <v>38</v>
      </c>
      <c r="B145" s="53"/>
      <c r="C145" s="53"/>
      <c r="D145" s="53"/>
      <c r="E145" s="53"/>
      <c r="F145"/>
      <c r="G145"/>
      <c r="H145"/>
      <c r="I145"/>
    </row>
    <row r="146" spans="1:9" ht="12.75">
      <c r="A146" s="251">
        <v>1</v>
      </c>
      <c r="B146" s="252" t="s">
        <v>37</v>
      </c>
      <c r="C146" s="252"/>
      <c r="D146" s="252"/>
      <c r="E146" s="252"/>
      <c r="F146" s="252"/>
      <c r="G146" s="252"/>
      <c r="H146" s="253">
        <v>10</v>
      </c>
      <c r="I146" s="252"/>
    </row>
    <row r="147" spans="1:9" ht="12.75">
      <c r="A147" s="251">
        <v>2</v>
      </c>
      <c r="B147" s="252" t="s">
        <v>36</v>
      </c>
      <c r="C147" s="252"/>
      <c r="D147" s="252"/>
      <c r="E147" s="252"/>
      <c r="F147" s="252"/>
      <c r="G147" s="252"/>
      <c r="H147" s="252"/>
      <c r="I147" s="253">
        <v>28</v>
      </c>
    </row>
    <row r="148" spans="1:9" ht="12.75">
      <c r="A148" s="251"/>
      <c r="B148" s="252"/>
      <c r="C148" s="252"/>
      <c r="D148" s="252"/>
      <c r="E148" s="252"/>
      <c r="F148" s="252"/>
      <c r="G148" s="252"/>
      <c r="H148" s="252"/>
      <c r="I148" s="252"/>
    </row>
    <row r="149" spans="1:10" ht="15.75" thickBot="1">
      <c r="A149" s="293" t="s">
        <v>254</v>
      </c>
      <c r="B149" s="293"/>
      <c r="C149" s="293"/>
      <c r="D149" s="293"/>
      <c r="E149" s="293"/>
      <c r="F149" s="293"/>
      <c r="G149" s="293"/>
      <c r="H149" s="293"/>
      <c r="I149" s="293"/>
      <c r="J149" s="293"/>
    </row>
    <row r="150" spans="1:10" ht="13.5" thickBot="1">
      <c r="A150" s="152" t="s">
        <v>11</v>
      </c>
      <c r="B150" s="2" t="s">
        <v>250</v>
      </c>
      <c r="C150" s="56" t="s">
        <v>234</v>
      </c>
      <c r="D150" s="36" t="s">
        <v>0</v>
      </c>
      <c r="E150" s="56" t="s">
        <v>86</v>
      </c>
      <c r="F150" s="37" t="s">
        <v>253</v>
      </c>
      <c r="G150" s="108" t="s">
        <v>230</v>
      </c>
      <c r="H150" s="2" t="s">
        <v>2</v>
      </c>
      <c r="I150" s="115" t="s">
        <v>56</v>
      </c>
      <c r="J150" s="57" t="s">
        <v>35</v>
      </c>
    </row>
    <row r="151" spans="1:10" ht="12.75">
      <c r="A151" s="153">
        <v>1</v>
      </c>
      <c r="B151" s="150">
        <v>65</v>
      </c>
      <c r="C151" s="107" t="s">
        <v>45</v>
      </c>
      <c r="D151" s="107" t="s">
        <v>65</v>
      </c>
      <c r="E151" s="98" t="s">
        <v>85</v>
      </c>
      <c r="F151" s="99">
        <v>42.03</v>
      </c>
      <c r="G151" s="91" t="s">
        <v>17</v>
      </c>
      <c r="H151" s="239">
        <v>18</v>
      </c>
      <c r="I151" s="92"/>
      <c r="J151" s="92"/>
    </row>
    <row r="152" spans="1:10" ht="12.75">
      <c r="A152" s="124">
        <v>2</v>
      </c>
      <c r="B152" s="50">
        <v>99</v>
      </c>
      <c r="C152" s="42" t="s">
        <v>62</v>
      </c>
      <c r="D152" s="42" t="s">
        <v>63</v>
      </c>
      <c r="E152" s="20" t="s">
        <v>56</v>
      </c>
      <c r="F152" s="12">
        <v>42.4</v>
      </c>
      <c r="G152" s="75" t="s">
        <v>17</v>
      </c>
      <c r="H152" s="96"/>
      <c r="I152" s="66">
        <v>17</v>
      </c>
      <c r="J152" s="75">
        <v>17</v>
      </c>
    </row>
    <row r="153" spans="1:10" ht="12.75">
      <c r="A153" s="124">
        <v>3</v>
      </c>
      <c r="B153" s="50">
        <v>78</v>
      </c>
      <c r="C153" s="45" t="s">
        <v>43</v>
      </c>
      <c r="D153" s="45" t="s">
        <v>67</v>
      </c>
      <c r="E153" s="20" t="s">
        <v>85</v>
      </c>
      <c r="F153" s="12">
        <v>43.49</v>
      </c>
      <c r="G153" s="17" t="s">
        <v>17</v>
      </c>
      <c r="H153" s="75">
        <v>16</v>
      </c>
      <c r="I153" s="66"/>
      <c r="J153" s="66"/>
    </row>
    <row r="154" spans="1:10" ht="12.75">
      <c r="A154" s="124">
        <v>4</v>
      </c>
      <c r="B154" s="50">
        <v>72</v>
      </c>
      <c r="C154" s="45" t="s">
        <v>89</v>
      </c>
      <c r="D154" s="45" t="s">
        <v>15</v>
      </c>
      <c r="E154" s="20" t="s">
        <v>85</v>
      </c>
      <c r="F154" s="12">
        <v>43.51</v>
      </c>
      <c r="G154" s="75" t="s">
        <v>18</v>
      </c>
      <c r="H154" s="75">
        <v>15</v>
      </c>
      <c r="I154" s="66"/>
      <c r="J154" s="66"/>
    </row>
    <row r="155" spans="1:10" ht="12.75">
      <c r="A155" s="124">
        <v>5</v>
      </c>
      <c r="B155" s="50">
        <v>63</v>
      </c>
      <c r="C155" s="42" t="s">
        <v>39</v>
      </c>
      <c r="D155" s="42" t="s">
        <v>66</v>
      </c>
      <c r="E155" s="20" t="s">
        <v>85</v>
      </c>
      <c r="F155" s="12">
        <v>44.18</v>
      </c>
      <c r="G155" s="75" t="s">
        <v>17</v>
      </c>
      <c r="H155" s="75">
        <v>14</v>
      </c>
      <c r="I155" s="66"/>
      <c r="J155" s="66"/>
    </row>
    <row r="156" spans="1:10" ht="12.75">
      <c r="A156" s="124">
        <v>6</v>
      </c>
      <c r="B156" s="50">
        <v>64</v>
      </c>
      <c r="C156" s="42" t="s">
        <v>23</v>
      </c>
      <c r="D156" s="45" t="s">
        <v>27</v>
      </c>
      <c r="E156" s="20" t="s">
        <v>85</v>
      </c>
      <c r="F156" s="12">
        <v>44.56</v>
      </c>
      <c r="G156" s="75" t="s">
        <v>17</v>
      </c>
      <c r="H156" s="75">
        <v>13</v>
      </c>
      <c r="I156" s="66"/>
      <c r="J156" s="66"/>
    </row>
    <row r="157" spans="1:10" ht="12.75">
      <c r="A157" s="124">
        <v>7</v>
      </c>
      <c r="B157" s="50">
        <v>98</v>
      </c>
      <c r="C157" s="42" t="s">
        <v>45</v>
      </c>
      <c r="D157" s="42" t="s">
        <v>7</v>
      </c>
      <c r="E157" s="20" t="s">
        <v>56</v>
      </c>
      <c r="F157" s="12">
        <v>45</v>
      </c>
      <c r="G157" s="75" t="s">
        <v>17</v>
      </c>
      <c r="H157" s="96"/>
      <c r="I157" s="66">
        <v>12</v>
      </c>
      <c r="J157" s="75">
        <v>12</v>
      </c>
    </row>
    <row r="158" spans="1:10" ht="12.75">
      <c r="A158" s="124">
        <v>8</v>
      </c>
      <c r="B158" s="50">
        <v>71</v>
      </c>
      <c r="C158" s="44" t="s">
        <v>72</v>
      </c>
      <c r="D158" s="44" t="s">
        <v>14</v>
      </c>
      <c r="E158" s="20" t="s">
        <v>85</v>
      </c>
      <c r="F158" s="12">
        <v>45.16</v>
      </c>
      <c r="G158" s="75" t="s">
        <v>17</v>
      </c>
      <c r="H158" s="75">
        <v>11</v>
      </c>
      <c r="I158" s="66"/>
      <c r="J158" s="66"/>
    </row>
    <row r="159" spans="1:10" ht="12.75">
      <c r="A159" s="124">
        <v>9</v>
      </c>
      <c r="B159" s="50">
        <v>103</v>
      </c>
      <c r="C159" s="44" t="s">
        <v>40</v>
      </c>
      <c r="D159" s="44" t="s">
        <v>64</v>
      </c>
      <c r="E159" s="20" t="s">
        <v>56</v>
      </c>
      <c r="F159" s="12">
        <v>45.33</v>
      </c>
      <c r="G159" s="75" t="s">
        <v>17</v>
      </c>
      <c r="H159" s="96"/>
      <c r="I159" s="66">
        <v>10</v>
      </c>
      <c r="J159" s="75">
        <v>10</v>
      </c>
    </row>
    <row r="160" spans="1:10" ht="12.75">
      <c r="A160" s="124">
        <v>10</v>
      </c>
      <c r="B160" s="50">
        <v>100</v>
      </c>
      <c r="C160" s="44" t="s">
        <v>131</v>
      </c>
      <c r="D160" s="44" t="s">
        <v>61</v>
      </c>
      <c r="E160" s="20" t="s">
        <v>56</v>
      </c>
      <c r="F160" s="12">
        <v>46.05</v>
      </c>
      <c r="G160" s="75" t="s">
        <v>17</v>
      </c>
      <c r="H160" s="96"/>
      <c r="I160" s="66">
        <v>9</v>
      </c>
      <c r="J160" s="75">
        <v>9</v>
      </c>
    </row>
    <row r="161" spans="1:10" ht="12.75">
      <c r="A161" s="124">
        <v>11</v>
      </c>
      <c r="B161" s="50">
        <v>101</v>
      </c>
      <c r="C161" s="44" t="s">
        <v>55</v>
      </c>
      <c r="D161" s="44" t="s">
        <v>50</v>
      </c>
      <c r="E161" s="20" t="s">
        <v>56</v>
      </c>
      <c r="F161" s="12">
        <v>46.43</v>
      </c>
      <c r="G161" s="75" t="s">
        <v>17</v>
      </c>
      <c r="H161" s="96"/>
      <c r="I161" s="66">
        <v>8</v>
      </c>
      <c r="J161" s="75">
        <v>8</v>
      </c>
    </row>
    <row r="162" spans="1:10" ht="12.75">
      <c r="A162" s="124">
        <v>12</v>
      </c>
      <c r="B162" s="50">
        <v>77</v>
      </c>
      <c r="C162" s="42" t="s">
        <v>94</v>
      </c>
      <c r="D162" s="45" t="s">
        <v>16</v>
      </c>
      <c r="E162" s="20" t="s">
        <v>85</v>
      </c>
      <c r="F162" s="12">
        <v>46.5</v>
      </c>
      <c r="G162" s="75" t="s">
        <v>18</v>
      </c>
      <c r="H162" s="75">
        <v>7</v>
      </c>
      <c r="I162" s="66"/>
      <c r="J162" s="66"/>
    </row>
    <row r="163" spans="1:10" ht="12.75">
      <c r="A163" s="124">
        <v>13</v>
      </c>
      <c r="B163" s="50">
        <v>69</v>
      </c>
      <c r="C163" s="42" t="s">
        <v>41</v>
      </c>
      <c r="D163" s="45" t="s">
        <v>20</v>
      </c>
      <c r="E163" s="20" t="s">
        <v>85</v>
      </c>
      <c r="F163" s="12">
        <v>47.12</v>
      </c>
      <c r="G163" s="75" t="s">
        <v>18</v>
      </c>
      <c r="H163" s="75">
        <v>6</v>
      </c>
      <c r="I163" s="66"/>
      <c r="J163" s="66"/>
    </row>
    <row r="164" spans="1:10" ht="12.75">
      <c r="A164" s="124">
        <v>14</v>
      </c>
      <c r="B164" s="50">
        <v>75</v>
      </c>
      <c r="C164" s="43" t="s">
        <v>54</v>
      </c>
      <c r="D164" s="43" t="s">
        <v>91</v>
      </c>
      <c r="E164" s="20" t="s">
        <v>85</v>
      </c>
      <c r="F164" s="12">
        <v>47.2</v>
      </c>
      <c r="G164" s="17" t="s">
        <v>18</v>
      </c>
      <c r="H164" s="75">
        <v>5</v>
      </c>
      <c r="I164" s="66"/>
      <c r="J164" s="66"/>
    </row>
    <row r="165" spans="1:10" ht="12.75">
      <c r="A165" s="124">
        <v>15</v>
      </c>
      <c r="B165" s="50">
        <v>104</v>
      </c>
      <c r="C165" s="41" t="s">
        <v>49</v>
      </c>
      <c r="D165" s="41" t="s">
        <v>8</v>
      </c>
      <c r="E165" s="20" t="s">
        <v>56</v>
      </c>
      <c r="F165" s="12">
        <v>47.34</v>
      </c>
      <c r="G165" s="75" t="s">
        <v>18</v>
      </c>
      <c r="H165" s="96"/>
      <c r="I165" s="66">
        <v>4</v>
      </c>
      <c r="J165" s="75">
        <v>4</v>
      </c>
    </row>
    <row r="166" spans="1:10" ht="12.75">
      <c r="A166" s="124">
        <v>16</v>
      </c>
      <c r="B166" s="50">
        <v>102</v>
      </c>
      <c r="C166" s="44" t="s">
        <v>30</v>
      </c>
      <c r="D166" s="44" t="s">
        <v>63</v>
      </c>
      <c r="E166" s="20" t="s">
        <v>56</v>
      </c>
      <c r="F166" s="12">
        <v>47.55</v>
      </c>
      <c r="G166" s="75" t="s">
        <v>17</v>
      </c>
      <c r="H166" s="96"/>
      <c r="I166" s="66">
        <v>3</v>
      </c>
      <c r="J166" s="75">
        <v>3</v>
      </c>
    </row>
    <row r="167" spans="1:10" ht="12.75">
      <c r="A167" s="124">
        <v>17</v>
      </c>
      <c r="B167" s="50">
        <v>66</v>
      </c>
      <c r="C167" s="44" t="s">
        <v>42</v>
      </c>
      <c r="D167" s="44" t="s">
        <v>28</v>
      </c>
      <c r="E167" s="20" t="s">
        <v>85</v>
      </c>
      <c r="F167" s="12">
        <v>47.57</v>
      </c>
      <c r="G167" s="75" t="s">
        <v>18</v>
      </c>
      <c r="H167" s="96"/>
      <c r="I167" s="66"/>
      <c r="J167" s="66"/>
    </row>
    <row r="168" spans="1:10" ht="12.75">
      <c r="A168" s="124">
        <v>18</v>
      </c>
      <c r="B168" s="50">
        <v>76</v>
      </c>
      <c r="C168" s="43" t="s">
        <v>92</v>
      </c>
      <c r="D168" s="43" t="s">
        <v>93</v>
      </c>
      <c r="E168" s="20" t="s">
        <v>85</v>
      </c>
      <c r="F168" s="12">
        <v>48</v>
      </c>
      <c r="G168" s="17" t="s">
        <v>90</v>
      </c>
      <c r="H168" s="96"/>
      <c r="I168" s="66"/>
      <c r="J168" s="66"/>
    </row>
    <row r="169" spans="1:10" ht="12.75">
      <c r="A169" s="124">
        <v>19</v>
      </c>
      <c r="B169" s="50">
        <v>105</v>
      </c>
      <c r="C169" s="44" t="s">
        <v>132</v>
      </c>
      <c r="D169" s="44" t="s">
        <v>133</v>
      </c>
      <c r="E169" s="20" t="s">
        <v>56</v>
      </c>
      <c r="F169" s="12">
        <v>51.09</v>
      </c>
      <c r="G169" s="17" t="s">
        <v>18</v>
      </c>
      <c r="H169" s="96"/>
      <c r="I169" s="66">
        <v>2</v>
      </c>
      <c r="J169" s="75">
        <v>2</v>
      </c>
    </row>
    <row r="170" spans="1:10" ht="13.5" thickBot="1">
      <c r="A170" s="126">
        <v>20</v>
      </c>
      <c r="B170" s="106">
        <v>106</v>
      </c>
      <c r="C170" s="151" t="s">
        <v>83</v>
      </c>
      <c r="D170" s="151" t="s">
        <v>84</v>
      </c>
      <c r="E170" s="33" t="s">
        <v>56</v>
      </c>
      <c r="F170" s="70">
        <v>52.15</v>
      </c>
      <c r="G170" s="76" t="s">
        <v>18</v>
      </c>
      <c r="H170" s="97"/>
      <c r="I170" s="90">
        <v>1</v>
      </c>
      <c r="J170" s="76">
        <v>1</v>
      </c>
    </row>
    <row r="171" spans="1:10" ht="12.75">
      <c r="A171" s="51">
        <v>21</v>
      </c>
      <c r="B171" s="149">
        <v>79</v>
      </c>
      <c r="C171" s="82" t="s">
        <v>95</v>
      </c>
      <c r="D171" s="82" t="s">
        <v>96</v>
      </c>
      <c r="E171" s="83" t="s">
        <v>85</v>
      </c>
      <c r="F171" s="84">
        <v>53.26</v>
      </c>
      <c r="G171" s="74" t="s">
        <v>18</v>
      </c>
      <c r="H171" s="236"/>
      <c r="I171" s="73"/>
      <c r="J171" s="73"/>
    </row>
    <row r="172" spans="1:10" ht="12.75">
      <c r="A172" s="39">
        <v>22</v>
      </c>
      <c r="B172" s="118">
        <v>70</v>
      </c>
      <c r="C172" s="43" t="s">
        <v>53</v>
      </c>
      <c r="D172" s="43" t="s">
        <v>31</v>
      </c>
      <c r="E172" s="20" t="s">
        <v>85</v>
      </c>
      <c r="F172" s="12">
        <v>53.45</v>
      </c>
      <c r="G172" s="17" t="s">
        <v>18</v>
      </c>
      <c r="H172" s="96"/>
      <c r="I172" s="63"/>
      <c r="J172" s="63"/>
    </row>
    <row r="173" spans="1:10" ht="12.75">
      <c r="A173" s="39">
        <v>23</v>
      </c>
      <c r="B173" s="118">
        <v>108</v>
      </c>
      <c r="C173" s="77" t="s">
        <v>241</v>
      </c>
      <c r="D173" s="77" t="s">
        <v>238</v>
      </c>
      <c r="E173" s="79" t="s">
        <v>56</v>
      </c>
      <c r="F173" s="8">
        <v>53.53</v>
      </c>
      <c r="G173" s="79" t="s">
        <v>18</v>
      </c>
      <c r="H173" s="96"/>
      <c r="I173" s="63"/>
      <c r="J173" s="63"/>
    </row>
    <row r="174" spans="1:11" ht="12.75">
      <c r="A174"/>
      <c r="B174"/>
      <c r="C174"/>
      <c r="D174"/>
      <c r="E174"/>
      <c r="F174"/>
      <c r="G174"/>
      <c r="H174"/>
      <c r="I174"/>
      <c r="K174" s="256"/>
    </row>
    <row r="175" spans="1:11" ht="12.75">
      <c r="A175" s="254" t="s">
        <v>255</v>
      </c>
      <c r="B175" s="52"/>
      <c r="C175" s="52"/>
      <c r="D175" s="52"/>
      <c r="E175" s="52"/>
      <c r="F175"/>
      <c r="G175"/>
      <c r="H175"/>
      <c r="I175"/>
      <c r="K175" s="256"/>
    </row>
    <row r="176" spans="1:11" ht="12.75">
      <c r="A176" s="251">
        <v>1</v>
      </c>
      <c r="B176" s="252" t="s">
        <v>36</v>
      </c>
      <c r="C176" s="252"/>
      <c r="D176" s="252"/>
      <c r="E176" s="252"/>
      <c r="F176" s="252"/>
      <c r="G176" s="252"/>
      <c r="H176" s="253">
        <f>SUM(H151:H173)</f>
        <v>105</v>
      </c>
      <c r="J176" s="255"/>
      <c r="K176" s="256"/>
    </row>
    <row r="177" spans="1:11" ht="12.75">
      <c r="A177" s="251">
        <v>2</v>
      </c>
      <c r="B177" s="252" t="s">
        <v>256</v>
      </c>
      <c r="C177" s="252"/>
      <c r="D177" s="252"/>
      <c r="E177" s="252"/>
      <c r="F177" s="252"/>
      <c r="G177" s="252"/>
      <c r="H177" s="252"/>
      <c r="I177" s="258">
        <v>66</v>
      </c>
      <c r="J177" s="255">
        <f>SUM(I151:I173)</f>
        <v>66</v>
      </c>
      <c r="K177" s="256"/>
    </row>
    <row r="178" ht="12.75">
      <c r="K178" s="257"/>
    </row>
    <row r="179" ht="13.5" thickBot="1">
      <c r="K179" s="257"/>
    </row>
    <row r="180" spans="1:11" ht="15.75" thickBot="1">
      <c r="A180" s="296" t="s">
        <v>257</v>
      </c>
      <c r="B180" s="297"/>
      <c r="C180" s="297"/>
      <c r="D180" s="297"/>
      <c r="E180" s="297"/>
      <c r="F180" s="297"/>
      <c r="G180" s="297"/>
      <c r="H180" s="297"/>
      <c r="I180" s="298"/>
      <c r="K180" s="253"/>
    </row>
    <row r="181" spans="1:11" ht="26.25" thickBot="1">
      <c r="A181" s="101" t="s">
        <v>11</v>
      </c>
      <c r="B181" s="72" t="s">
        <v>258</v>
      </c>
      <c r="C181" s="72" t="s">
        <v>250</v>
      </c>
      <c r="D181" s="72" t="s">
        <v>234</v>
      </c>
      <c r="E181" s="102" t="s">
        <v>0</v>
      </c>
      <c r="F181" s="72" t="s">
        <v>0</v>
      </c>
      <c r="G181" s="72" t="s">
        <v>86</v>
      </c>
      <c r="H181" s="102" t="s">
        <v>1</v>
      </c>
      <c r="I181" s="103"/>
      <c r="K181" s="253"/>
    </row>
    <row r="182" spans="1:9" ht="12.75">
      <c r="A182" s="132">
        <v>1</v>
      </c>
      <c r="B182" s="10">
        <v>1</v>
      </c>
      <c r="C182" s="104">
        <v>227</v>
      </c>
      <c r="D182" s="107" t="s">
        <v>113</v>
      </c>
      <c r="E182" s="107" t="s">
        <v>173</v>
      </c>
      <c r="F182" s="107" t="s">
        <v>173</v>
      </c>
      <c r="G182" s="122" t="s">
        <v>5</v>
      </c>
      <c r="H182" s="99">
        <v>25.26</v>
      </c>
      <c r="I182" s="136"/>
    </row>
    <row r="183" spans="1:9" ht="12.75">
      <c r="A183" s="124">
        <v>2</v>
      </c>
      <c r="B183" s="6">
        <v>2</v>
      </c>
      <c r="C183" s="18">
        <v>225</v>
      </c>
      <c r="D183" s="45" t="s">
        <v>174</v>
      </c>
      <c r="E183" s="45" t="s">
        <v>175</v>
      </c>
      <c r="F183" s="45" t="s">
        <v>175</v>
      </c>
      <c r="G183" s="16" t="s">
        <v>5</v>
      </c>
      <c r="H183" s="12">
        <v>26.35</v>
      </c>
      <c r="I183" s="137"/>
    </row>
    <row r="184" spans="1:9" ht="12.75">
      <c r="A184" s="124">
        <v>3</v>
      </c>
      <c r="B184" s="6">
        <v>7</v>
      </c>
      <c r="C184" s="18">
        <v>228</v>
      </c>
      <c r="D184" s="45" t="s">
        <v>171</v>
      </c>
      <c r="E184" s="45" t="s">
        <v>172</v>
      </c>
      <c r="F184" s="45" t="s">
        <v>172</v>
      </c>
      <c r="G184" s="16" t="s">
        <v>5</v>
      </c>
      <c r="H184" s="12">
        <v>27.47</v>
      </c>
      <c r="I184" s="137"/>
    </row>
    <row r="185" spans="1:9" ht="12.75">
      <c r="A185" s="133">
        <v>4</v>
      </c>
      <c r="B185" s="6">
        <v>8</v>
      </c>
      <c r="C185" s="18">
        <v>217</v>
      </c>
      <c r="D185" s="45" t="s">
        <v>46</v>
      </c>
      <c r="E185" s="77" t="s">
        <v>31</v>
      </c>
      <c r="F185" s="77" t="s">
        <v>31</v>
      </c>
      <c r="G185" s="78" t="s">
        <v>85</v>
      </c>
      <c r="H185" s="12">
        <v>28.07</v>
      </c>
      <c r="I185" s="137"/>
    </row>
    <row r="186" spans="1:9" ht="12.75">
      <c r="A186" s="124">
        <v>5</v>
      </c>
      <c r="B186" s="6">
        <v>9</v>
      </c>
      <c r="C186" s="18">
        <v>242</v>
      </c>
      <c r="D186" s="44" t="s">
        <v>59</v>
      </c>
      <c r="E186" s="44" t="s">
        <v>60</v>
      </c>
      <c r="F186" s="44" t="s">
        <v>60</v>
      </c>
      <c r="G186" s="20" t="s">
        <v>6</v>
      </c>
      <c r="H186" s="12">
        <v>28.17</v>
      </c>
      <c r="I186" s="138"/>
    </row>
    <row r="187" spans="1:9" ht="12.75">
      <c r="A187" s="124">
        <v>6</v>
      </c>
      <c r="B187" s="6">
        <v>10</v>
      </c>
      <c r="C187" s="18">
        <v>235</v>
      </c>
      <c r="D187" s="45" t="s">
        <v>68</v>
      </c>
      <c r="E187" s="45" t="s">
        <v>69</v>
      </c>
      <c r="F187" s="45" t="s">
        <v>69</v>
      </c>
      <c r="G187" s="16" t="s">
        <v>85</v>
      </c>
      <c r="H187" s="12">
        <v>28.43</v>
      </c>
      <c r="I187" s="137"/>
    </row>
    <row r="188" spans="1:9" ht="12.75">
      <c r="A188" s="124">
        <v>7</v>
      </c>
      <c r="B188" s="6">
        <v>11</v>
      </c>
      <c r="C188" s="18">
        <v>229</v>
      </c>
      <c r="D188" s="45" t="s">
        <v>169</v>
      </c>
      <c r="E188" s="45" t="s">
        <v>170</v>
      </c>
      <c r="F188" s="45" t="s">
        <v>170</v>
      </c>
      <c r="G188" s="16" t="s">
        <v>5</v>
      </c>
      <c r="H188" s="12">
        <v>29.23</v>
      </c>
      <c r="I188" s="137"/>
    </row>
    <row r="189" spans="1:9" ht="12.75">
      <c r="A189" s="124">
        <v>8</v>
      </c>
      <c r="B189" s="6">
        <v>14</v>
      </c>
      <c r="C189" s="18">
        <v>239</v>
      </c>
      <c r="D189" s="45" t="s">
        <v>46</v>
      </c>
      <c r="E189" s="45" t="s">
        <v>26</v>
      </c>
      <c r="F189" s="45" t="s">
        <v>26</v>
      </c>
      <c r="G189" s="16" t="s">
        <v>85</v>
      </c>
      <c r="H189" s="12">
        <v>30.12</v>
      </c>
      <c r="I189" s="137"/>
    </row>
    <row r="190" spans="1:9" ht="12.75">
      <c r="A190" s="124">
        <v>9</v>
      </c>
      <c r="B190" s="6">
        <v>17</v>
      </c>
      <c r="C190" s="18">
        <v>236</v>
      </c>
      <c r="D190" s="44" t="s">
        <v>117</v>
      </c>
      <c r="E190" s="44" t="s">
        <v>118</v>
      </c>
      <c r="F190" s="44" t="s">
        <v>118</v>
      </c>
      <c r="G190" s="16" t="s">
        <v>85</v>
      </c>
      <c r="H190" s="12">
        <v>30.29</v>
      </c>
      <c r="I190" s="137"/>
    </row>
    <row r="191" spans="1:9" ht="12.75">
      <c r="A191" s="124">
        <v>10</v>
      </c>
      <c r="B191" s="6">
        <v>18</v>
      </c>
      <c r="C191" s="18">
        <v>234</v>
      </c>
      <c r="D191" s="44" t="s">
        <v>119</v>
      </c>
      <c r="E191" s="44" t="s">
        <v>120</v>
      </c>
      <c r="F191" s="44" t="s">
        <v>120</v>
      </c>
      <c r="G191" s="16" t="s">
        <v>85</v>
      </c>
      <c r="H191" s="12">
        <v>30.29</v>
      </c>
      <c r="I191" s="138"/>
    </row>
    <row r="192" spans="1:9" ht="12.75">
      <c r="A192" s="124">
        <v>11</v>
      </c>
      <c r="B192" s="6">
        <v>20</v>
      </c>
      <c r="C192" s="18">
        <v>237</v>
      </c>
      <c r="D192" s="44" t="s">
        <v>115</v>
      </c>
      <c r="E192" s="44" t="s">
        <v>116</v>
      </c>
      <c r="F192" s="44" t="s">
        <v>116</v>
      </c>
      <c r="G192" s="16" t="s">
        <v>85</v>
      </c>
      <c r="H192" s="12">
        <v>33.4</v>
      </c>
      <c r="I192" s="137"/>
    </row>
    <row r="193" spans="1:9" ht="12.75">
      <c r="A193" s="133">
        <v>12</v>
      </c>
      <c r="B193" s="6">
        <v>22</v>
      </c>
      <c r="C193" s="18">
        <v>238</v>
      </c>
      <c r="D193" s="45" t="s">
        <v>113</v>
      </c>
      <c r="E193" s="45" t="s">
        <v>114</v>
      </c>
      <c r="F193" s="45" t="s">
        <v>114</v>
      </c>
      <c r="G193" s="16" t="s">
        <v>85</v>
      </c>
      <c r="H193" s="13">
        <v>34.34</v>
      </c>
      <c r="I193" s="138"/>
    </row>
    <row r="194" spans="1:9" ht="13.5" thickBot="1">
      <c r="A194" s="135">
        <v>13</v>
      </c>
      <c r="B194" s="6">
        <v>23</v>
      </c>
      <c r="C194" s="18">
        <v>233</v>
      </c>
      <c r="D194" s="45" t="s">
        <v>121</v>
      </c>
      <c r="E194" s="45" t="s">
        <v>122</v>
      </c>
      <c r="F194" s="45" t="s">
        <v>122</v>
      </c>
      <c r="G194" s="16" t="s">
        <v>85</v>
      </c>
      <c r="H194" s="12">
        <v>37.04</v>
      </c>
      <c r="I194" s="139"/>
    </row>
    <row r="195" spans="1:9" ht="13.5" thickBot="1">
      <c r="A195" s="134">
        <v>14</v>
      </c>
      <c r="B195" s="15">
        <v>24</v>
      </c>
      <c r="C195" s="47">
        <v>232</v>
      </c>
      <c r="D195" s="48" t="s">
        <v>123</v>
      </c>
      <c r="E195" s="48" t="s">
        <v>124</v>
      </c>
      <c r="F195" s="48" t="s">
        <v>124</v>
      </c>
      <c r="G195" s="26" t="s">
        <v>85</v>
      </c>
      <c r="H195" s="70">
        <v>37.05</v>
      </c>
      <c r="I195"/>
    </row>
    <row r="196" spans="1:9" ht="13.5" thickBot="1">
      <c r="A196"/>
      <c r="B196"/>
      <c r="C196"/>
      <c r="D196"/>
      <c r="E196"/>
      <c r="F196"/>
      <c r="G196"/>
      <c r="H196"/>
      <c r="I196"/>
    </row>
    <row r="197" spans="2:9" ht="13.5" thickBot="1">
      <c r="B197" s="85" t="s">
        <v>2</v>
      </c>
      <c r="C197" s="72" t="s">
        <v>57</v>
      </c>
      <c r="D197" s="58" t="s">
        <v>6</v>
      </c>
      <c r="E197"/>
      <c r="F197" s="93" t="s">
        <v>87</v>
      </c>
      <c r="G197" s="94" t="s">
        <v>86</v>
      </c>
      <c r="H197" s="95" t="s">
        <v>34</v>
      </c>
      <c r="I197"/>
    </row>
    <row r="198" spans="2:9" ht="12.75">
      <c r="B198" s="237">
        <f>IF($F198="RAFAA",#REF!,"")</f>
      </c>
      <c r="C198" s="91">
        <v>1</v>
      </c>
      <c r="D198" s="92">
        <f>IF($F198="Fire",#REF!,"")</f>
      </c>
      <c r="E198"/>
      <c r="F198" s="96">
        <v>1</v>
      </c>
      <c r="G198" s="75" t="s">
        <v>5</v>
      </c>
      <c r="H198" s="66">
        <v>13</v>
      </c>
      <c r="I198"/>
    </row>
    <row r="199" spans="2:9" ht="12.75">
      <c r="B199" s="129">
        <f>IF($F199="RAFAA",#REF!,"")</f>
      </c>
      <c r="C199" s="75">
        <v>2</v>
      </c>
      <c r="D199" s="66">
        <f>IF($F199="Fire",#REF!,"")</f>
      </c>
      <c r="E199"/>
      <c r="F199" s="96">
        <v>2</v>
      </c>
      <c r="G199" s="75" t="s">
        <v>2</v>
      </c>
      <c r="H199" s="66">
        <v>27</v>
      </c>
      <c r="I199"/>
    </row>
    <row r="200" spans="2:9" ht="13.5" thickBot="1">
      <c r="B200" s="129">
        <f>IF($F200="RAFAA",#REF!,"")</f>
      </c>
      <c r="C200" s="75">
        <v>3</v>
      </c>
      <c r="D200" s="66">
        <f>IF($F200="Fire",#REF!,"")</f>
      </c>
      <c r="E200"/>
      <c r="F200" s="97">
        <v>3</v>
      </c>
      <c r="G200" s="76" t="s">
        <v>225</v>
      </c>
      <c r="H200" s="90" t="s">
        <v>226</v>
      </c>
      <c r="I200"/>
    </row>
    <row r="201" spans="2:9" ht="12.75">
      <c r="B201" s="129">
        <v>4</v>
      </c>
      <c r="C201" s="75">
        <f>IF($F201="Police",#REF!,"")</f>
      </c>
      <c r="D201" s="66">
        <f>IF($F201="Fire",#REF!,"")</f>
      </c>
      <c r="E201"/>
      <c r="F201"/>
      <c r="G201"/>
      <c r="H201"/>
      <c r="I201"/>
    </row>
    <row r="202" spans="2:9" ht="12.75">
      <c r="B202" s="129">
        <f>IF($F202="RAFAA",#REF!,"")</f>
      </c>
      <c r="C202" s="75">
        <f>IF($F202="Police",#REF!,"")</f>
      </c>
      <c r="D202" s="66">
        <v>5</v>
      </c>
      <c r="E202"/>
      <c r="F202"/>
      <c r="G202"/>
      <c r="H202"/>
      <c r="I202"/>
    </row>
    <row r="203" spans="2:9" ht="12.75">
      <c r="B203" s="129">
        <v>6</v>
      </c>
      <c r="C203" s="75">
        <f>IF($F203="Police",#REF!,"")</f>
      </c>
      <c r="D203" s="66">
        <f>IF($F203="Fire",#REF!,"")</f>
      </c>
      <c r="E203"/>
      <c r="F203"/>
      <c r="G203"/>
      <c r="H203"/>
      <c r="I203"/>
    </row>
    <row r="204" spans="2:9" ht="12.75">
      <c r="B204" s="129">
        <f>IF($F204="RAFAA",#REF!,"")</f>
      </c>
      <c r="C204" s="75">
        <v>7</v>
      </c>
      <c r="D204" s="66">
        <f>IF($F204="Fire",#REF!,"")</f>
      </c>
      <c r="E204"/>
      <c r="F204"/>
      <c r="G204"/>
      <c r="H204"/>
      <c r="I204"/>
    </row>
    <row r="205" spans="2:9" ht="12.75">
      <c r="B205" s="129">
        <v>8</v>
      </c>
      <c r="C205" s="75">
        <f>IF($F205="Police",#REF!,"")</f>
      </c>
      <c r="D205" s="66">
        <f>IF($F205="Fire",#REF!,"")</f>
      </c>
      <c r="E205"/>
      <c r="F205"/>
      <c r="G205"/>
      <c r="H205"/>
      <c r="I205"/>
    </row>
    <row r="206" spans="2:9" ht="12.75">
      <c r="B206" s="129">
        <v>9</v>
      </c>
      <c r="C206" s="75">
        <f>IF($F206="Police",#REF!,"")</f>
      </c>
      <c r="D206" s="66">
        <f>IF($F206="Fire",#REF!,"")</f>
      </c>
      <c r="E206"/>
      <c r="F206"/>
      <c r="G206"/>
      <c r="H206"/>
      <c r="I206"/>
    </row>
    <row r="207" spans="2:9" ht="12.75">
      <c r="B207" s="129">
        <v>10</v>
      </c>
      <c r="C207" s="75">
        <f>IF($F207="Police",#REF!,"")</f>
      </c>
      <c r="D207" s="66">
        <f>IF($F207="Fire",#REF!,"")</f>
      </c>
      <c r="E207"/>
      <c r="F207"/>
      <c r="G207"/>
      <c r="H207"/>
      <c r="I207"/>
    </row>
    <row r="208" spans="2:9" ht="12.75">
      <c r="B208" s="129">
        <v>11</v>
      </c>
      <c r="C208" s="75">
        <f>IF($F208="Police",#REF!,"")</f>
      </c>
      <c r="D208" s="66">
        <f>IF($F208="Fire",#REF!,"")</f>
      </c>
      <c r="E208"/>
      <c r="F208"/>
      <c r="G208"/>
      <c r="H208"/>
      <c r="I208"/>
    </row>
    <row r="209" spans="2:9" ht="12.75">
      <c r="B209" s="129">
        <v>12</v>
      </c>
      <c r="C209" s="75">
        <f>IF($F209="Police",#REF!,"")</f>
      </c>
      <c r="D209" s="66">
        <f>IF($F209="Fire",#REF!,"")</f>
      </c>
      <c r="E209"/>
      <c r="F209"/>
      <c r="G209"/>
      <c r="H209"/>
      <c r="I209"/>
    </row>
    <row r="210" spans="2:9" ht="12.75">
      <c r="B210" s="129">
        <v>13</v>
      </c>
      <c r="C210" s="75">
        <f>IF($F210="Police",#REF!,"")</f>
      </c>
      <c r="D210" s="66">
        <f>IF($F210="Fire",#REF!,"")</f>
      </c>
      <c r="E210"/>
      <c r="F210"/>
      <c r="G210"/>
      <c r="H210"/>
      <c r="I210"/>
    </row>
    <row r="211" spans="2:9" ht="13.5" thickBot="1">
      <c r="B211" s="123">
        <v>14</v>
      </c>
      <c r="C211" s="76">
        <f>IF($F211="Police",#REF!,"")</f>
      </c>
      <c r="D211" s="90">
        <f>IF($F211="Fire",#REF!,"")</f>
      </c>
      <c r="E211"/>
      <c r="F211"/>
      <c r="G211"/>
      <c r="H211"/>
      <c r="I211"/>
    </row>
    <row r="212" spans="2:9" ht="12.75">
      <c r="B212"/>
      <c r="C212"/>
      <c r="D212"/>
      <c r="E212"/>
      <c r="F212"/>
      <c r="G212"/>
      <c r="H212"/>
      <c r="I212"/>
    </row>
    <row r="213" spans="1:9" ht="15.75" thickBot="1">
      <c r="A213" s="299" t="s">
        <v>259</v>
      </c>
      <c r="B213" s="299"/>
      <c r="C213" s="299"/>
      <c r="D213" s="299"/>
      <c r="E213" s="299"/>
      <c r="F213" s="299"/>
      <c r="G213" s="299"/>
      <c r="H213" s="299"/>
      <c r="I213" s="299"/>
    </row>
    <row r="214" spans="1:10" ht="26.25" thickBot="1">
      <c r="A214" s="152" t="s">
        <v>11</v>
      </c>
      <c r="B214" s="238" t="s">
        <v>258</v>
      </c>
      <c r="C214" s="56" t="s">
        <v>250</v>
      </c>
      <c r="D214" s="56" t="s">
        <v>234</v>
      </c>
      <c r="E214" s="36" t="s">
        <v>0</v>
      </c>
      <c r="F214" s="36" t="s">
        <v>0</v>
      </c>
      <c r="G214" s="56" t="s">
        <v>86</v>
      </c>
      <c r="H214" s="56" t="s">
        <v>253</v>
      </c>
      <c r="I214" s="56"/>
      <c r="J214" s="56" t="s">
        <v>57</v>
      </c>
    </row>
    <row r="215" spans="1:10" ht="12.75">
      <c r="A215" s="133">
        <v>1</v>
      </c>
      <c r="B215" s="39">
        <v>11</v>
      </c>
      <c r="C215" s="9">
        <v>125</v>
      </c>
      <c r="D215" s="42" t="s">
        <v>162</v>
      </c>
      <c r="E215" s="42" t="s">
        <v>163</v>
      </c>
      <c r="F215" s="42" t="s">
        <v>163</v>
      </c>
      <c r="G215" s="20" t="s">
        <v>5</v>
      </c>
      <c r="H215" s="12">
        <v>45.06</v>
      </c>
      <c r="I215" s="241"/>
      <c r="J215" s="127">
        <v>1</v>
      </c>
    </row>
    <row r="216" spans="1:10" ht="12.75">
      <c r="A216" s="133">
        <v>2</v>
      </c>
      <c r="B216" s="39">
        <v>20</v>
      </c>
      <c r="C216" s="9">
        <v>69</v>
      </c>
      <c r="D216" s="42" t="s">
        <v>41</v>
      </c>
      <c r="E216" s="45" t="s">
        <v>20</v>
      </c>
      <c r="F216" s="45" t="s">
        <v>20</v>
      </c>
      <c r="G216" s="20" t="s">
        <v>85</v>
      </c>
      <c r="H216" s="12">
        <v>47.12</v>
      </c>
      <c r="I216" s="241"/>
      <c r="J216" s="127">
        <f>IF($F216="Police",#REF!,"")</f>
      </c>
    </row>
    <row r="217" spans="1:10" ht="12.75">
      <c r="A217" s="124">
        <v>3</v>
      </c>
      <c r="B217" s="39">
        <v>22</v>
      </c>
      <c r="C217" s="9">
        <v>75</v>
      </c>
      <c r="D217" s="43" t="s">
        <v>54</v>
      </c>
      <c r="E217" s="43" t="s">
        <v>91</v>
      </c>
      <c r="F217" s="43" t="s">
        <v>91</v>
      </c>
      <c r="G217" s="20" t="s">
        <v>85</v>
      </c>
      <c r="H217" s="12">
        <v>47.2</v>
      </c>
      <c r="I217" s="241"/>
      <c r="J217" s="127">
        <f>IF($F217="Police",#REF!,"")</f>
      </c>
    </row>
    <row r="218" spans="1:10" ht="12.75">
      <c r="A218" s="133">
        <v>4</v>
      </c>
      <c r="B218" s="39">
        <v>23</v>
      </c>
      <c r="C218" s="9">
        <v>104</v>
      </c>
      <c r="D218" s="41" t="s">
        <v>49</v>
      </c>
      <c r="E218" s="41" t="s">
        <v>8</v>
      </c>
      <c r="F218" s="41" t="s">
        <v>8</v>
      </c>
      <c r="G218" s="20" t="s">
        <v>56</v>
      </c>
      <c r="H218" s="12">
        <v>47.34</v>
      </c>
      <c r="I218" s="241"/>
      <c r="J218" s="127">
        <f>IF($F218="Police",#REF!,"")</f>
      </c>
    </row>
    <row r="219" spans="1:10" ht="12.75">
      <c r="A219" s="153">
        <v>5</v>
      </c>
      <c r="B219" s="39">
        <v>25</v>
      </c>
      <c r="C219" s="9">
        <v>66</v>
      </c>
      <c r="D219" s="44" t="s">
        <v>42</v>
      </c>
      <c r="E219" s="44" t="s">
        <v>28</v>
      </c>
      <c r="F219" s="44" t="s">
        <v>28</v>
      </c>
      <c r="G219" s="20" t="s">
        <v>85</v>
      </c>
      <c r="H219" s="12">
        <v>47.57</v>
      </c>
      <c r="I219" s="17"/>
      <c r="J219" s="127">
        <f>IF($F219="Police",#REF!,"")</f>
      </c>
    </row>
    <row r="220" spans="1:10" ht="12.75">
      <c r="A220" s="133">
        <v>6</v>
      </c>
      <c r="B220" s="39">
        <v>26</v>
      </c>
      <c r="C220" s="9">
        <v>123</v>
      </c>
      <c r="D220" s="43" t="s">
        <v>159</v>
      </c>
      <c r="E220" s="43" t="s">
        <v>160</v>
      </c>
      <c r="F220" s="43" t="s">
        <v>160</v>
      </c>
      <c r="G220" s="20" t="s">
        <v>5</v>
      </c>
      <c r="H220" s="12">
        <v>47.59</v>
      </c>
      <c r="I220" s="17"/>
      <c r="J220" s="127">
        <v>6</v>
      </c>
    </row>
    <row r="221" spans="1:10" ht="12.75">
      <c r="A221" s="124">
        <v>7</v>
      </c>
      <c r="B221" s="39">
        <v>33</v>
      </c>
      <c r="C221" s="9">
        <v>128</v>
      </c>
      <c r="D221" s="42" t="s">
        <v>167</v>
      </c>
      <c r="E221" s="42" t="s">
        <v>168</v>
      </c>
      <c r="F221" s="42" t="s">
        <v>168</v>
      </c>
      <c r="G221" s="20" t="s">
        <v>5</v>
      </c>
      <c r="H221" s="12">
        <v>49.58</v>
      </c>
      <c r="I221" s="17"/>
      <c r="J221" s="127">
        <v>7</v>
      </c>
    </row>
    <row r="222" spans="1:10" ht="12.75">
      <c r="A222" s="133">
        <v>8</v>
      </c>
      <c r="B222" s="39">
        <v>35</v>
      </c>
      <c r="C222" s="9">
        <v>87</v>
      </c>
      <c r="D222" s="42" t="s">
        <v>19</v>
      </c>
      <c r="E222" s="42" t="s">
        <v>73</v>
      </c>
      <c r="F222" s="42" t="s">
        <v>73</v>
      </c>
      <c r="G222" s="75" t="s">
        <v>6</v>
      </c>
      <c r="H222" s="12">
        <v>50.42</v>
      </c>
      <c r="I222" s="17"/>
      <c r="J222" s="127">
        <f>IF($F222="Police",#REF!,"")</f>
      </c>
    </row>
    <row r="223" spans="1:10" ht="12.75">
      <c r="A223" s="124">
        <v>9</v>
      </c>
      <c r="B223" s="39">
        <v>37</v>
      </c>
      <c r="C223" s="9">
        <v>105</v>
      </c>
      <c r="D223" s="44" t="s">
        <v>132</v>
      </c>
      <c r="E223" s="44" t="s">
        <v>133</v>
      </c>
      <c r="F223" s="44" t="s">
        <v>133</v>
      </c>
      <c r="G223" s="20" t="s">
        <v>56</v>
      </c>
      <c r="H223" s="12">
        <v>51.09</v>
      </c>
      <c r="I223" s="17"/>
      <c r="J223" s="127">
        <f>IF($F223="Police",#REF!,"")</f>
      </c>
    </row>
    <row r="224" spans="1:10" ht="12.75">
      <c r="A224" s="133">
        <v>10</v>
      </c>
      <c r="B224" s="39">
        <v>38</v>
      </c>
      <c r="C224" s="9">
        <v>126</v>
      </c>
      <c r="D224" s="45" t="s">
        <v>164</v>
      </c>
      <c r="E224" s="45" t="s">
        <v>165</v>
      </c>
      <c r="F224" s="45" t="s">
        <v>165</v>
      </c>
      <c r="G224" s="20" t="s">
        <v>5</v>
      </c>
      <c r="H224" s="12">
        <v>51.19</v>
      </c>
      <c r="I224" s="17"/>
      <c r="J224" s="127">
        <v>10</v>
      </c>
    </row>
    <row r="225" spans="1:10" ht="12.75">
      <c r="A225" s="153">
        <v>11</v>
      </c>
      <c r="B225" s="39">
        <v>39</v>
      </c>
      <c r="C225" s="9">
        <v>124</v>
      </c>
      <c r="D225" s="45" t="s">
        <v>23</v>
      </c>
      <c r="E225" s="45" t="s">
        <v>161</v>
      </c>
      <c r="F225" s="45" t="s">
        <v>161</v>
      </c>
      <c r="G225" s="20" t="s">
        <v>5</v>
      </c>
      <c r="H225" s="12">
        <v>51.24</v>
      </c>
      <c r="I225" s="17"/>
      <c r="J225" s="34">
        <v>11</v>
      </c>
    </row>
    <row r="226" spans="1:10" ht="12.75">
      <c r="A226" s="133">
        <v>12</v>
      </c>
      <c r="B226" s="39">
        <v>41</v>
      </c>
      <c r="C226" s="9">
        <v>106</v>
      </c>
      <c r="D226" s="44" t="s">
        <v>83</v>
      </c>
      <c r="E226" s="44" t="s">
        <v>84</v>
      </c>
      <c r="F226" s="44" t="s">
        <v>84</v>
      </c>
      <c r="G226" s="20" t="s">
        <v>56</v>
      </c>
      <c r="H226" s="12">
        <v>52.15</v>
      </c>
      <c r="I226" s="17"/>
      <c r="J226" s="34">
        <f>IF($F226="Police",#REF!,"")</f>
      </c>
    </row>
    <row r="227" spans="1:10" ht="12.75">
      <c r="A227" s="124">
        <v>13</v>
      </c>
      <c r="B227" s="39">
        <v>42</v>
      </c>
      <c r="C227" s="9">
        <v>127</v>
      </c>
      <c r="D227" s="45" t="s">
        <v>164</v>
      </c>
      <c r="E227" s="45" t="s">
        <v>166</v>
      </c>
      <c r="F227" s="45" t="s">
        <v>166</v>
      </c>
      <c r="G227" s="20" t="s">
        <v>5</v>
      </c>
      <c r="H227" s="12">
        <v>52.39</v>
      </c>
      <c r="I227" s="17"/>
      <c r="J227" s="34">
        <v>13</v>
      </c>
    </row>
    <row r="228" spans="1:10" ht="12.75">
      <c r="A228" s="133">
        <v>14</v>
      </c>
      <c r="B228" s="39">
        <v>43</v>
      </c>
      <c r="C228" s="9">
        <v>89</v>
      </c>
      <c r="D228" s="42" t="s">
        <v>95</v>
      </c>
      <c r="E228" s="45" t="s">
        <v>106</v>
      </c>
      <c r="F228" s="45" t="s">
        <v>106</v>
      </c>
      <c r="G228" s="75" t="s">
        <v>6</v>
      </c>
      <c r="H228" s="12">
        <v>52.42</v>
      </c>
      <c r="I228" s="17"/>
      <c r="J228" s="34">
        <f>IF($F228="Police",#REF!,"")</f>
      </c>
    </row>
    <row r="229" spans="1:10" ht="12.75">
      <c r="A229" s="124">
        <v>15</v>
      </c>
      <c r="B229" s="39">
        <v>46</v>
      </c>
      <c r="C229" s="9">
        <v>91</v>
      </c>
      <c r="D229" s="41" t="s">
        <v>49</v>
      </c>
      <c r="E229" s="41" t="s">
        <v>107</v>
      </c>
      <c r="F229" s="41" t="s">
        <v>107</v>
      </c>
      <c r="G229" s="75" t="s">
        <v>6</v>
      </c>
      <c r="H229" s="12">
        <v>53.19</v>
      </c>
      <c r="I229" s="17"/>
      <c r="J229" s="34">
        <f>IF($F229="Police",#REF!,"")</f>
      </c>
    </row>
    <row r="230" spans="1:10" ht="12.75">
      <c r="A230" s="133">
        <v>16</v>
      </c>
      <c r="B230" s="39">
        <v>48</v>
      </c>
      <c r="C230" s="9">
        <v>79</v>
      </c>
      <c r="D230" s="42" t="s">
        <v>95</v>
      </c>
      <c r="E230" s="42" t="s">
        <v>96</v>
      </c>
      <c r="F230" s="42" t="s">
        <v>96</v>
      </c>
      <c r="G230" s="20" t="s">
        <v>85</v>
      </c>
      <c r="H230" s="12">
        <v>53.26</v>
      </c>
      <c r="I230" s="17"/>
      <c r="J230" s="34">
        <f>IF($F230="Police",#REF!,"")</f>
      </c>
    </row>
    <row r="231" spans="1:10" ht="12.75">
      <c r="A231" s="153">
        <v>17</v>
      </c>
      <c r="B231" s="39">
        <v>49</v>
      </c>
      <c r="C231" s="9">
        <v>70</v>
      </c>
      <c r="D231" s="43" t="s">
        <v>53</v>
      </c>
      <c r="E231" s="43" t="s">
        <v>31</v>
      </c>
      <c r="F231" s="43" t="s">
        <v>31</v>
      </c>
      <c r="G231" s="20" t="s">
        <v>85</v>
      </c>
      <c r="H231" s="12">
        <v>53.45</v>
      </c>
      <c r="I231" s="17"/>
      <c r="J231" s="34">
        <f>IF($F231="Police",#REF!,"")</f>
      </c>
    </row>
    <row r="232" spans="1:10" ht="12.75">
      <c r="A232" s="133">
        <v>18</v>
      </c>
      <c r="B232" s="39">
        <v>50</v>
      </c>
      <c r="C232" s="9">
        <v>108</v>
      </c>
      <c r="D232" s="77" t="s">
        <v>241</v>
      </c>
      <c r="E232" s="77" t="s">
        <v>238</v>
      </c>
      <c r="F232" s="77" t="s">
        <v>238</v>
      </c>
      <c r="G232" s="79" t="s">
        <v>56</v>
      </c>
      <c r="H232" s="226">
        <v>53.53</v>
      </c>
      <c r="I232" s="17"/>
      <c r="J232" s="34">
        <f>IF($F232="Police",#REF!,"")</f>
      </c>
    </row>
    <row r="233" spans="1:10" ht="12.75">
      <c r="A233" s="124">
        <v>19</v>
      </c>
      <c r="B233" s="39">
        <v>55</v>
      </c>
      <c r="C233" s="9">
        <v>80</v>
      </c>
      <c r="D233" s="45" t="s">
        <v>44</v>
      </c>
      <c r="E233" s="45" t="s">
        <v>79</v>
      </c>
      <c r="F233" s="45" t="s">
        <v>79</v>
      </c>
      <c r="G233" s="20" t="s">
        <v>85</v>
      </c>
      <c r="H233" s="12">
        <v>54.32</v>
      </c>
      <c r="I233" s="17"/>
      <c r="J233" s="34">
        <f>IF($F233="Police",#REF!,"")</f>
      </c>
    </row>
    <row r="234" spans="1:10" ht="12.75">
      <c r="A234" s="133">
        <v>20</v>
      </c>
      <c r="B234" s="39">
        <v>57</v>
      </c>
      <c r="C234" s="9">
        <v>165</v>
      </c>
      <c r="D234" s="77" t="s">
        <v>210</v>
      </c>
      <c r="E234" s="77" t="s">
        <v>211</v>
      </c>
      <c r="F234" s="77" t="s">
        <v>211</v>
      </c>
      <c r="G234" s="79" t="s">
        <v>85</v>
      </c>
      <c r="H234" s="226">
        <v>55.13</v>
      </c>
      <c r="I234" s="17"/>
      <c r="J234" s="34">
        <f>IF($F234="Police",#REF!,"")</f>
      </c>
    </row>
    <row r="235" spans="1:10" ht="12.75">
      <c r="A235" s="124">
        <v>21</v>
      </c>
      <c r="B235" s="39">
        <v>61</v>
      </c>
      <c r="C235" s="9">
        <v>107</v>
      </c>
      <c r="D235" s="45" t="s">
        <v>53</v>
      </c>
      <c r="E235" s="45" t="s">
        <v>134</v>
      </c>
      <c r="F235" s="45" t="s">
        <v>134</v>
      </c>
      <c r="G235" s="20" t="s">
        <v>56</v>
      </c>
      <c r="H235" s="12">
        <v>55.57</v>
      </c>
      <c r="I235" s="241"/>
      <c r="J235" s="34">
        <f>IF($F235="Police",#REF!,"")</f>
      </c>
    </row>
    <row r="236" spans="1:10" ht="13.5" thickBot="1">
      <c r="A236" s="134">
        <v>22</v>
      </c>
      <c r="B236" s="67">
        <v>65</v>
      </c>
      <c r="C236" s="69">
        <v>90</v>
      </c>
      <c r="D236" s="229" t="s">
        <v>51</v>
      </c>
      <c r="E236" s="229" t="s">
        <v>52</v>
      </c>
      <c r="F236" s="229" t="s">
        <v>52</v>
      </c>
      <c r="G236" s="76" t="s">
        <v>6</v>
      </c>
      <c r="H236" s="70">
        <v>56.2</v>
      </c>
      <c r="I236" s="260"/>
      <c r="J236" s="64">
        <f>IF($F236="Police",#REF!,"")</f>
      </c>
    </row>
    <row r="237" ht="13.5" thickBot="1"/>
    <row r="238" spans="2:4" ht="13.5" thickBot="1">
      <c r="B238" s="2" t="s">
        <v>56</v>
      </c>
      <c r="C238" s="56" t="s">
        <v>2</v>
      </c>
      <c r="D238" s="57" t="s">
        <v>6</v>
      </c>
    </row>
    <row r="239" spans="2:4" ht="12.75">
      <c r="B239" s="96">
        <f>IF($F239="CS",#REF!,"")</f>
      </c>
      <c r="C239" s="241">
        <f>IF($F239="RAFAA",#REF!,"")</f>
      </c>
      <c r="D239" s="66">
        <f>IF($F215="Fire",#REF!,"")</f>
      </c>
    </row>
    <row r="240" spans="2:4" ht="12.75">
      <c r="B240" s="96">
        <f>IF($F240="CS",#REF!,"")</f>
      </c>
      <c r="C240" s="241">
        <v>2</v>
      </c>
      <c r="D240" s="66">
        <f>IF($F216="Fire",#REF!,"")</f>
      </c>
    </row>
    <row r="241" spans="2:4" ht="12.75">
      <c r="B241" s="96">
        <f>IF($F241="CS",#REF!,"")</f>
      </c>
      <c r="C241" s="241">
        <v>3</v>
      </c>
      <c r="D241" s="66">
        <f>IF($F217="Fire",#REF!,"")</f>
      </c>
    </row>
    <row r="242" spans="2:4" ht="12.75">
      <c r="B242" s="240">
        <v>4</v>
      </c>
      <c r="C242" s="241">
        <f>IF($F242="RAFAA",#REF!,"")</f>
      </c>
      <c r="D242" s="66">
        <f>IF($F218="Fire",#REF!,"")</f>
      </c>
    </row>
    <row r="243" spans="2:4" ht="12.75">
      <c r="B243" s="240">
        <f>IF($F243="CS",#REF!,"")</f>
      </c>
      <c r="C243" s="17">
        <v>5</v>
      </c>
      <c r="D243" s="66">
        <f>IF($F219="Fire",#REF!,"")</f>
      </c>
    </row>
    <row r="244" spans="2:4" ht="12.75">
      <c r="B244" s="240">
        <f>IF($F244="CS",#REF!,"")</f>
      </c>
      <c r="C244" s="17">
        <f aca="true" t="shared" si="27" ref="C244:C253">IF($F244="RAFAA",#REF!,"")</f>
      </c>
      <c r="D244" s="66">
        <f>IF($F220="Fire",#REF!,"")</f>
      </c>
    </row>
    <row r="245" spans="2:4" ht="12.75">
      <c r="B245" s="240">
        <f>IF($F245="CS",#REF!,"")</f>
      </c>
      <c r="C245" s="17">
        <f t="shared" si="27"/>
      </c>
      <c r="D245" s="66">
        <f>IF($F221="Fire",#REF!,"")</f>
      </c>
    </row>
    <row r="246" spans="2:4" ht="12.75">
      <c r="B246" s="240">
        <f>IF($F246="CS",#REF!,"")</f>
      </c>
      <c r="C246" s="17">
        <f t="shared" si="27"/>
      </c>
      <c r="D246" s="243">
        <v>8</v>
      </c>
    </row>
    <row r="247" spans="2:4" ht="12.75">
      <c r="B247" s="240">
        <v>9</v>
      </c>
      <c r="C247" s="17">
        <f t="shared" si="27"/>
      </c>
      <c r="D247" s="243">
        <f>IF($F223="Fire",#REF!,"")</f>
      </c>
    </row>
    <row r="248" spans="2:4" ht="12.75">
      <c r="B248" s="240">
        <f>IF($F248="CS",#REF!,"")</f>
      </c>
      <c r="C248" s="17">
        <f t="shared" si="27"/>
      </c>
      <c r="D248" s="243">
        <f>IF($F224="Fire",#REF!,"")</f>
      </c>
    </row>
    <row r="249" spans="2:4" ht="12.75">
      <c r="B249" s="240">
        <f>IF($F249="CS",#REF!,"")</f>
      </c>
      <c r="C249" s="17">
        <f t="shared" si="27"/>
      </c>
      <c r="D249" s="243">
        <f>IF($F225="Fire",#REF!,"")</f>
      </c>
    </row>
    <row r="250" spans="2:4" ht="12.75">
      <c r="B250" s="240">
        <v>12</v>
      </c>
      <c r="C250" s="17">
        <f t="shared" si="27"/>
      </c>
      <c r="D250" s="243">
        <f>IF($F226="Fire",#REF!,"")</f>
      </c>
    </row>
    <row r="251" spans="2:4" ht="12.75">
      <c r="B251" s="240">
        <f>IF($F251="CS",#REF!,"")</f>
      </c>
      <c r="C251" s="17">
        <f t="shared" si="27"/>
      </c>
      <c r="D251" s="243">
        <f>IF($F227="Fire",#REF!,"")</f>
      </c>
    </row>
    <row r="252" spans="2:4" ht="12.75">
      <c r="B252" s="240">
        <f>IF($F252="CS",#REF!,"")</f>
      </c>
      <c r="C252" s="17">
        <f t="shared" si="27"/>
      </c>
      <c r="D252" s="243">
        <v>14</v>
      </c>
    </row>
    <row r="253" spans="2:4" ht="12.75">
      <c r="B253" s="240">
        <f>IF($F253="CS",#REF!,"")</f>
      </c>
      <c r="C253" s="17">
        <f t="shared" si="27"/>
      </c>
      <c r="D253" s="243">
        <v>15</v>
      </c>
    </row>
    <row r="254" spans="2:4" ht="12.75">
      <c r="B254" s="240">
        <f>IF($F254="CS",#REF!,"")</f>
      </c>
      <c r="C254" s="17">
        <v>16</v>
      </c>
      <c r="D254" s="243">
        <f>IF($F230="Fire",#REF!,"")</f>
      </c>
    </row>
    <row r="255" spans="2:4" ht="12.75">
      <c r="B255" s="240">
        <f>IF($F255="CS",#REF!,"")</f>
      </c>
      <c r="C255" s="17">
        <v>17</v>
      </c>
      <c r="D255" s="243">
        <f>IF($F231="Fire",#REF!,"")</f>
      </c>
    </row>
    <row r="256" spans="2:4" ht="12.75">
      <c r="B256" s="240">
        <v>18</v>
      </c>
      <c r="C256" s="17">
        <f>IF($F256="RAFAA",#REF!,"")</f>
      </c>
      <c r="D256" s="243">
        <f>IF($F232="Fire",#REF!,"")</f>
      </c>
    </row>
    <row r="257" spans="2:4" ht="12.75">
      <c r="B257" s="96">
        <f>IF($F257="CS",#REF!,"")</f>
      </c>
      <c r="C257" s="17">
        <v>19</v>
      </c>
      <c r="D257" s="243">
        <f>IF($F233="Fire",#REF!,"")</f>
      </c>
    </row>
    <row r="258" spans="2:4" ht="12.75">
      <c r="B258" s="96">
        <f>IF($F258="CS",#REF!,"")</f>
      </c>
      <c r="C258" s="17">
        <v>20</v>
      </c>
      <c r="D258" s="243">
        <f>IF($F234="Fire",#REF!,"")</f>
      </c>
    </row>
    <row r="259" spans="2:4" ht="12.75">
      <c r="B259" s="96">
        <v>21</v>
      </c>
      <c r="C259" s="241">
        <f>IF($F259="RAFAA",#REF!,"")</f>
      </c>
      <c r="D259" s="243">
        <f>IF($F235="Fire",#REF!,"")</f>
      </c>
    </row>
    <row r="260" spans="2:4" ht="13.5" thickBot="1">
      <c r="B260" s="97">
        <f>IF($F260="CS",#REF!,"")</f>
      </c>
      <c r="C260" s="260">
        <f>IF($F260="RAFAA",#REF!,"")</f>
      </c>
      <c r="D260" s="261">
        <v>22</v>
      </c>
    </row>
    <row r="262" spans="1:8" ht="15.75" thickBot="1">
      <c r="A262" s="299" t="s">
        <v>260</v>
      </c>
      <c r="B262" s="299"/>
      <c r="C262" s="299"/>
      <c r="D262" s="299"/>
      <c r="E262" s="299"/>
      <c r="F262" s="299"/>
      <c r="G262" s="299"/>
      <c r="H262" s="299"/>
    </row>
    <row r="263" spans="1:8" ht="26.25" thickBot="1">
      <c r="A263" s="152" t="s">
        <v>11</v>
      </c>
      <c r="B263" s="238" t="s">
        <v>258</v>
      </c>
      <c r="C263" s="56" t="s">
        <v>250</v>
      </c>
      <c r="D263" s="56" t="s">
        <v>234</v>
      </c>
      <c r="E263" s="36" t="s">
        <v>0</v>
      </c>
      <c r="F263" s="36" t="s">
        <v>0</v>
      </c>
      <c r="G263" s="56" t="s">
        <v>86</v>
      </c>
      <c r="H263" s="131" t="s">
        <v>253</v>
      </c>
    </row>
    <row r="264" spans="1:8" ht="12.75">
      <c r="A264" s="133">
        <v>3</v>
      </c>
      <c r="B264" s="39">
        <v>20</v>
      </c>
      <c r="C264" s="9">
        <v>69</v>
      </c>
      <c r="D264" s="42" t="s">
        <v>41</v>
      </c>
      <c r="E264" s="45" t="s">
        <v>20</v>
      </c>
      <c r="F264" s="45" t="s">
        <v>20</v>
      </c>
      <c r="G264" s="100" t="s">
        <v>85</v>
      </c>
      <c r="H264" s="202">
        <v>47.12</v>
      </c>
    </row>
    <row r="265" spans="1:8" ht="12.75">
      <c r="A265" s="124">
        <v>4</v>
      </c>
      <c r="B265" s="39">
        <v>22</v>
      </c>
      <c r="C265" s="9">
        <v>75</v>
      </c>
      <c r="D265" s="43" t="s">
        <v>54</v>
      </c>
      <c r="E265" s="43" t="s">
        <v>91</v>
      </c>
      <c r="F265" s="43" t="s">
        <v>91</v>
      </c>
      <c r="G265" s="100" t="s">
        <v>85</v>
      </c>
      <c r="H265" s="202">
        <v>47.2</v>
      </c>
    </row>
    <row r="266" spans="1:8" ht="12.75">
      <c r="A266" s="133">
        <v>5</v>
      </c>
      <c r="B266" s="39">
        <v>23</v>
      </c>
      <c r="C266" s="9">
        <v>104</v>
      </c>
      <c r="D266" s="41" t="s">
        <v>49</v>
      </c>
      <c r="E266" s="41" t="s">
        <v>8</v>
      </c>
      <c r="F266" s="41" t="s">
        <v>8</v>
      </c>
      <c r="G266" s="100" t="s">
        <v>56</v>
      </c>
      <c r="H266" s="202">
        <v>47.34</v>
      </c>
    </row>
    <row r="267" spans="1:8" ht="12.75">
      <c r="A267" s="124">
        <v>6</v>
      </c>
      <c r="B267" s="39">
        <v>25</v>
      </c>
      <c r="C267" s="9">
        <v>66</v>
      </c>
      <c r="D267" s="44" t="s">
        <v>42</v>
      </c>
      <c r="E267" s="44" t="s">
        <v>28</v>
      </c>
      <c r="F267" s="44" t="s">
        <v>28</v>
      </c>
      <c r="G267" s="100" t="s">
        <v>85</v>
      </c>
      <c r="H267" s="202">
        <v>47.57</v>
      </c>
    </row>
    <row r="268" spans="1:8" ht="12.75">
      <c r="A268" s="124">
        <v>7</v>
      </c>
      <c r="B268" s="39">
        <v>37</v>
      </c>
      <c r="C268" s="9">
        <v>105</v>
      </c>
      <c r="D268" s="44" t="s">
        <v>132</v>
      </c>
      <c r="E268" s="44" t="s">
        <v>133</v>
      </c>
      <c r="F268" s="44" t="s">
        <v>133</v>
      </c>
      <c r="G268" s="100" t="s">
        <v>56</v>
      </c>
      <c r="H268" s="202">
        <v>51.09</v>
      </c>
    </row>
    <row r="269" spans="1:8" ht="12.75">
      <c r="A269" s="133">
        <v>8</v>
      </c>
      <c r="B269" s="39">
        <v>41</v>
      </c>
      <c r="C269" s="9">
        <v>106</v>
      </c>
      <c r="D269" s="44" t="s">
        <v>83</v>
      </c>
      <c r="E269" s="44" t="s">
        <v>84</v>
      </c>
      <c r="F269" s="44" t="s">
        <v>84</v>
      </c>
      <c r="G269" s="100" t="s">
        <v>56</v>
      </c>
      <c r="H269" s="202">
        <v>52.15</v>
      </c>
    </row>
    <row r="270" spans="1:8" ht="12.75">
      <c r="A270" s="133">
        <v>9</v>
      </c>
      <c r="B270" s="39">
        <v>48</v>
      </c>
      <c r="C270" s="9">
        <v>79</v>
      </c>
      <c r="D270" s="42" t="s">
        <v>95</v>
      </c>
      <c r="E270" s="42" t="s">
        <v>96</v>
      </c>
      <c r="F270" s="42" t="s">
        <v>96</v>
      </c>
      <c r="G270" s="100" t="s">
        <v>85</v>
      </c>
      <c r="H270" s="202">
        <v>53.26</v>
      </c>
    </row>
    <row r="271" spans="1:8" ht="12.75">
      <c r="A271" s="124">
        <v>10</v>
      </c>
      <c r="B271" s="39">
        <v>49</v>
      </c>
      <c r="C271" s="9">
        <v>70</v>
      </c>
      <c r="D271" s="43" t="s">
        <v>53</v>
      </c>
      <c r="E271" s="43" t="s">
        <v>31</v>
      </c>
      <c r="F271" s="43" t="s">
        <v>31</v>
      </c>
      <c r="G271" s="100" t="s">
        <v>85</v>
      </c>
      <c r="H271" s="202">
        <v>53.45</v>
      </c>
    </row>
    <row r="272" spans="1:8" ht="12.75">
      <c r="A272" s="133">
        <v>11</v>
      </c>
      <c r="B272" s="39">
        <v>50</v>
      </c>
      <c r="C272" s="9">
        <v>108</v>
      </c>
      <c r="D272" s="77" t="s">
        <v>241</v>
      </c>
      <c r="E272" s="77" t="s">
        <v>238</v>
      </c>
      <c r="F272" s="77" t="s">
        <v>238</v>
      </c>
      <c r="G272" s="80" t="s">
        <v>56</v>
      </c>
      <c r="H272" s="231">
        <v>53.53</v>
      </c>
    </row>
    <row r="273" spans="1:8" ht="12.75">
      <c r="A273" s="133">
        <v>12</v>
      </c>
      <c r="B273" s="39">
        <v>55</v>
      </c>
      <c r="C273" s="9">
        <v>80</v>
      </c>
      <c r="D273" s="45" t="s">
        <v>44</v>
      </c>
      <c r="E273" s="45" t="s">
        <v>79</v>
      </c>
      <c r="F273" s="45" t="s">
        <v>79</v>
      </c>
      <c r="G273" s="100" t="s">
        <v>85</v>
      </c>
      <c r="H273" s="202">
        <v>54.32</v>
      </c>
    </row>
    <row r="274" spans="1:8" ht="12.75">
      <c r="A274" s="133">
        <v>13</v>
      </c>
      <c r="B274" s="39">
        <v>57</v>
      </c>
      <c r="C274" s="9">
        <v>165</v>
      </c>
      <c r="D274" s="77" t="s">
        <v>210</v>
      </c>
      <c r="E274" s="77" t="s">
        <v>211</v>
      </c>
      <c r="F274" s="77" t="s">
        <v>211</v>
      </c>
      <c r="G274" s="80" t="s">
        <v>85</v>
      </c>
      <c r="H274" s="231">
        <v>55.13</v>
      </c>
    </row>
    <row r="275" spans="1:8" ht="13.5" thickBot="1">
      <c r="A275" s="134">
        <v>14</v>
      </c>
      <c r="B275" s="67">
        <v>61</v>
      </c>
      <c r="C275" s="69">
        <v>107</v>
      </c>
      <c r="D275" s="48" t="s">
        <v>53</v>
      </c>
      <c r="E275" s="48" t="s">
        <v>134</v>
      </c>
      <c r="F275" s="48" t="s">
        <v>134</v>
      </c>
      <c r="G275" s="230" t="s">
        <v>56</v>
      </c>
      <c r="H275" s="204">
        <v>55.57</v>
      </c>
    </row>
    <row r="276" ht="13.5" thickBot="1"/>
    <row r="277" spans="2:3" ht="13.5" thickBot="1">
      <c r="B277" s="2" t="s">
        <v>56</v>
      </c>
      <c r="C277" s="57" t="s">
        <v>2</v>
      </c>
    </row>
    <row r="278" spans="2:3" ht="12.75">
      <c r="B278" s="96">
        <f>IF($F278="CS",#REF!,"")</f>
      </c>
      <c r="C278" s="243">
        <v>1</v>
      </c>
    </row>
    <row r="279" spans="2:3" ht="12.75">
      <c r="B279" s="96">
        <f>IF($F279="CS",#REF!,"")</f>
      </c>
      <c r="C279" s="243">
        <v>2</v>
      </c>
    </row>
    <row r="280" spans="2:3" ht="12.75">
      <c r="B280" s="240">
        <v>3</v>
      </c>
      <c r="C280" s="66">
        <f>IF($F280="RAFAA",#REF!,"")</f>
      </c>
    </row>
    <row r="281" spans="2:3" ht="12.75">
      <c r="B281" s="240">
        <f>IF($F281="CS",#REF!,"")</f>
      </c>
      <c r="C281" s="66">
        <v>4</v>
      </c>
    </row>
    <row r="282" spans="2:3" ht="12.75">
      <c r="B282" s="240">
        <v>5</v>
      </c>
      <c r="C282" s="66">
        <f>IF($F282="RAFAA",#REF!,"")</f>
      </c>
    </row>
    <row r="283" spans="2:3" ht="12.75">
      <c r="B283" s="240">
        <v>6</v>
      </c>
      <c r="C283" s="66">
        <f>IF($F283="RAFAA",#REF!,"")</f>
      </c>
    </row>
    <row r="284" spans="2:3" ht="12.75">
      <c r="B284" s="240">
        <f>IF($F284="CS",#REF!,"")</f>
      </c>
      <c r="C284" s="66">
        <v>7</v>
      </c>
    </row>
    <row r="285" spans="2:3" ht="12.75">
      <c r="B285" s="240">
        <f>IF($F285="CS",#REF!,"")</f>
      </c>
      <c r="C285" s="66">
        <v>8</v>
      </c>
    </row>
    <row r="286" spans="2:3" ht="12.75">
      <c r="B286" s="240">
        <v>9</v>
      </c>
      <c r="C286" s="66">
        <f>IF($F286="RAFAA",#REF!,"")</f>
      </c>
    </row>
    <row r="287" spans="2:3" ht="12.75">
      <c r="B287" s="240">
        <f>IF($F287="CS",#REF!,"")</f>
      </c>
      <c r="C287" s="100">
        <v>10</v>
      </c>
    </row>
    <row r="288" spans="2:3" ht="12.75">
      <c r="B288" s="240">
        <f>IF($F288="CS",#REF!,"")</f>
      </c>
      <c r="C288" s="100">
        <v>11</v>
      </c>
    </row>
    <row r="289" spans="2:3" ht="13.5" thickBot="1">
      <c r="B289" s="259">
        <v>12</v>
      </c>
      <c r="C289" s="230">
        <f>IF($F289="RAFAA",#REF!,"")</f>
      </c>
    </row>
    <row r="291" spans="1:8" ht="15.75" thickBot="1">
      <c r="A291" s="292" t="s">
        <v>261</v>
      </c>
      <c r="B291" s="292"/>
      <c r="C291" s="292"/>
      <c r="D291" s="292"/>
      <c r="E291" s="292"/>
      <c r="F291" s="292"/>
      <c r="G291" s="292"/>
      <c r="H291" s="292"/>
    </row>
    <row r="292" spans="1:8" ht="26.25" thickBot="1">
      <c r="A292" s="152" t="s">
        <v>11</v>
      </c>
      <c r="B292" s="238" t="s">
        <v>258</v>
      </c>
      <c r="C292" s="56" t="s">
        <v>250</v>
      </c>
      <c r="D292" s="56" t="s">
        <v>234</v>
      </c>
      <c r="E292" s="36" t="s">
        <v>0</v>
      </c>
      <c r="F292" s="36" t="s">
        <v>0</v>
      </c>
      <c r="G292" s="56" t="s">
        <v>86</v>
      </c>
      <c r="H292" s="131" t="s">
        <v>253</v>
      </c>
    </row>
    <row r="293" spans="1:8" ht="12.75">
      <c r="A293" s="133">
        <v>2</v>
      </c>
      <c r="B293" s="39">
        <v>11</v>
      </c>
      <c r="C293" s="9">
        <v>125</v>
      </c>
      <c r="D293" s="42" t="s">
        <v>162</v>
      </c>
      <c r="E293" s="42" t="s">
        <v>163</v>
      </c>
      <c r="F293" s="42" t="s">
        <v>163</v>
      </c>
      <c r="G293" s="20" t="s">
        <v>5</v>
      </c>
      <c r="H293" s="25">
        <v>45.06</v>
      </c>
    </row>
    <row r="294" spans="1:8" ht="12.75">
      <c r="A294" s="133">
        <v>4</v>
      </c>
      <c r="B294" s="39">
        <v>20</v>
      </c>
      <c r="C294" s="9">
        <v>69</v>
      </c>
      <c r="D294" s="42" t="s">
        <v>41</v>
      </c>
      <c r="E294" s="45" t="s">
        <v>20</v>
      </c>
      <c r="F294" s="45" t="s">
        <v>20</v>
      </c>
      <c r="G294" s="20" t="s">
        <v>85</v>
      </c>
      <c r="H294" s="25">
        <v>47.12</v>
      </c>
    </row>
    <row r="295" spans="1:8" ht="12.75">
      <c r="A295" s="124">
        <v>5</v>
      </c>
      <c r="B295" s="39">
        <v>22</v>
      </c>
      <c r="C295" s="9">
        <v>75</v>
      </c>
      <c r="D295" s="43" t="s">
        <v>54</v>
      </c>
      <c r="E295" s="43" t="s">
        <v>91</v>
      </c>
      <c r="F295" s="43" t="s">
        <v>91</v>
      </c>
      <c r="G295" s="20" t="s">
        <v>85</v>
      </c>
      <c r="H295" s="25">
        <v>47.2</v>
      </c>
    </row>
    <row r="296" spans="1:8" ht="12.75">
      <c r="A296" s="124">
        <v>7</v>
      </c>
      <c r="B296" s="39">
        <v>25</v>
      </c>
      <c r="C296" s="9">
        <v>66</v>
      </c>
      <c r="D296" s="44" t="s">
        <v>42</v>
      </c>
      <c r="E296" s="44" t="s">
        <v>28</v>
      </c>
      <c r="F296" s="44" t="s">
        <v>28</v>
      </c>
      <c r="G296" s="20" t="s">
        <v>85</v>
      </c>
      <c r="H296" s="25">
        <v>47.57</v>
      </c>
    </row>
    <row r="297" spans="1:8" ht="12.75">
      <c r="A297" s="133">
        <v>8</v>
      </c>
      <c r="B297" s="39">
        <v>26</v>
      </c>
      <c r="C297" s="9">
        <v>123</v>
      </c>
      <c r="D297" s="43" t="s">
        <v>159</v>
      </c>
      <c r="E297" s="43" t="s">
        <v>160</v>
      </c>
      <c r="F297" s="43" t="s">
        <v>160</v>
      </c>
      <c r="G297" s="20" t="s">
        <v>5</v>
      </c>
      <c r="H297" s="25">
        <v>47.59</v>
      </c>
    </row>
    <row r="298" spans="1:8" ht="12.75">
      <c r="A298" s="124">
        <v>9</v>
      </c>
      <c r="B298" s="39">
        <v>33</v>
      </c>
      <c r="C298" s="9">
        <v>128</v>
      </c>
      <c r="D298" s="42" t="s">
        <v>167</v>
      </c>
      <c r="E298" s="42" t="s">
        <v>168</v>
      </c>
      <c r="F298" s="42" t="s">
        <v>168</v>
      </c>
      <c r="G298" s="20" t="s">
        <v>5</v>
      </c>
      <c r="H298" s="25">
        <v>49.58</v>
      </c>
    </row>
    <row r="299" spans="1:8" ht="12.75">
      <c r="A299" s="133">
        <v>10</v>
      </c>
      <c r="B299" s="39">
        <v>35</v>
      </c>
      <c r="C299" s="9">
        <v>87</v>
      </c>
      <c r="D299" s="42" t="s">
        <v>19</v>
      </c>
      <c r="E299" s="42" t="s">
        <v>73</v>
      </c>
      <c r="F299" s="42" t="s">
        <v>73</v>
      </c>
      <c r="G299" s="75" t="s">
        <v>6</v>
      </c>
      <c r="H299" s="25">
        <v>50.42</v>
      </c>
    </row>
    <row r="300" spans="1:8" ht="12.75">
      <c r="A300" s="133">
        <v>12</v>
      </c>
      <c r="B300" s="39">
        <v>38</v>
      </c>
      <c r="C300" s="9">
        <v>126</v>
      </c>
      <c r="D300" s="45" t="s">
        <v>164</v>
      </c>
      <c r="E300" s="45" t="s">
        <v>165</v>
      </c>
      <c r="F300" s="45" t="s">
        <v>165</v>
      </c>
      <c r="G300" s="20" t="s">
        <v>5</v>
      </c>
      <c r="H300" s="25">
        <v>51.19</v>
      </c>
    </row>
    <row r="301" spans="1:8" ht="12.75">
      <c r="A301" s="124">
        <v>13</v>
      </c>
      <c r="B301" s="39">
        <v>39</v>
      </c>
      <c r="C301" s="9">
        <v>124</v>
      </c>
      <c r="D301" s="45" t="s">
        <v>23</v>
      </c>
      <c r="E301" s="45" t="s">
        <v>161</v>
      </c>
      <c r="F301" s="45" t="s">
        <v>161</v>
      </c>
      <c r="G301" s="20" t="s">
        <v>5</v>
      </c>
      <c r="H301" s="25">
        <v>51.24</v>
      </c>
    </row>
    <row r="302" spans="1:8" ht="12.75">
      <c r="A302" s="124">
        <v>14</v>
      </c>
      <c r="B302" s="39">
        <v>42</v>
      </c>
      <c r="C302" s="9">
        <v>127</v>
      </c>
      <c r="D302" s="45" t="s">
        <v>164</v>
      </c>
      <c r="E302" s="45" t="s">
        <v>166</v>
      </c>
      <c r="F302" s="45" t="s">
        <v>166</v>
      </c>
      <c r="G302" s="20" t="s">
        <v>5</v>
      </c>
      <c r="H302" s="25">
        <v>52.39</v>
      </c>
    </row>
    <row r="303" spans="1:8" ht="12.75">
      <c r="A303" s="124">
        <v>15</v>
      </c>
      <c r="B303" s="39">
        <v>43</v>
      </c>
      <c r="C303" s="9">
        <v>89</v>
      </c>
      <c r="D303" s="42" t="s">
        <v>95</v>
      </c>
      <c r="E303" s="45" t="s">
        <v>106</v>
      </c>
      <c r="F303" s="45" t="s">
        <v>106</v>
      </c>
      <c r="G303" s="75" t="s">
        <v>6</v>
      </c>
      <c r="H303" s="25">
        <v>52.42</v>
      </c>
    </row>
    <row r="304" spans="1:8" ht="12.75">
      <c r="A304" s="124">
        <v>16</v>
      </c>
      <c r="B304" s="39">
        <v>46</v>
      </c>
      <c r="C304" s="9">
        <v>91</v>
      </c>
      <c r="D304" s="41" t="s">
        <v>49</v>
      </c>
      <c r="E304" s="41" t="s">
        <v>107</v>
      </c>
      <c r="F304" s="41" t="s">
        <v>107</v>
      </c>
      <c r="G304" s="75" t="s">
        <v>6</v>
      </c>
      <c r="H304" s="25">
        <v>53.19</v>
      </c>
    </row>
    <row r="305" spans="1:8" ht="12.75">
      <c r="A305" s="124">
        <v>17</v>
      </c>
      <c r="B305" s="39">
        <v>48</v>
      </c>
      <c r="C305" s="9">
        <v>79</v>
      </c>
      <c r="D305" s="42" t="s">
        <v>95</v>
      </c>
      <c r="E305" s="42" t="s">
        <v>96</v>
      </c>
      <c r="F305" s="42" t="s">
        <v>96</v>
      </c>
      <c r="G305" s="20" t="s">
        <v>85</v>
      </c>
      <c r="H305" s="25">
        <v>53.26</v>
      </c>
    </row>
    <row r="306" spans="1:8" ht="12.75">
      <c r="A306" s="124">
        <v>18</v>
      </c>
      <c r="B306" s="39">
        <v>49</v>
      </c>
      <c r="C306" s="9">
        <v>70</v>
      </c>
      <c r="D306" s="43" t="s">
        <v>53</v>
      </c>
      <c r="E306" s="43" t="s">
        <v>31</v>
      </c>
      <c r="F306" s="43" t="s">
        <v>31</v>
      </c>
      <c r="G306" s="20" t="s">
        <v>85</v>
      </c>
      <c r="H306" s="25">
        <v>53.45</v>
      </c>
    </row>
    <row r="307" spans="1:8" ht="12.75">
      <c r="A307" s="124">
        <v>19</v>
      </c>
      <c r="B307" s="39">
        <v>55</v>
      </c>
      <c r="C307" s="9">
        <v>80</v>
      </c>
      <c r="D307" s="45" t="s">
        <v>44</v>
      </c>
      <c r="E307" s="45" t="s">
        <v>79</v>
      </c>
      <c r="F307" s="45" t="s">
        <v>79</v>
      </c>
      <c r="G307" s="20" t="s">
        <v>85</v>
      </c>
      <c r="H307" s="25">
        <v>54.32</v>
      </c>
    </row>
    <row r="308" spans="1:8" ht="12.75">
      <c r="A308" s="124">
        <v>20</v>
      </c>
      <c r="B308" s="39">
        <v>57</v>
      </c>
      <c r="C308" s="9">
        <v>165</v>
      </c>
      <c r="D308" s="77" t="s">
        <v>210</v>
      </c>
      <c r="E308" s="77" t="s">
        <v>211</v>
      </c>
      <c r="F308" s="77" t="s">
        <v>211</v>
      </c>
      <c r="G308" s="79" t="s">
        <v>85</v>
      </c>
      <c r="H308" s="228">
        <v>55.13</v>
      </c>
    </row>
    <row r="309" spans="1:8" ht="13.5" thickBot="1">
      <c r="A309" s="126">
        <v>21</v>
      </c>
      <c r="B309" s="67">
        <v>65</v>
      </c>
      <c r="C309" s="69">
        <v>90</v>
      </c>
      <c r="D309" s="229" t="s">
        <v>51</v>
      </c>
      <c r="E309" s="229" t="s">
        <v>52</v>
      </c>
      <c r="F309" s="229" t="s">
        <v>52</v>
      </c>
      <c r="G309" s="76" t="s">
        <v>6</v>
      </c>
      <c r="H309" s="27">
        <v>56.2</v>
      </c>
    </row>
    <row r="310" ht="13.5" thickBot="1"/>
    <row r="311" spans="2:4" ht="13.5" thickBot="1">
      <c r="B311" s="2" t="s">
        <v>2</v>
      </c>
      <c r="C311" s="56" t="s">
        <v>57</v>
      </c>
      <c r="D311" s="57" t="s">
        <v>6</v>
      </c>
    </row>
    <row r="312" spans="2:4" ht="12.75">
      <c r="B312" s="240">
        <f>IF($F312="RAFAA",#REF!,"")</f>
      </c>
      <c r="C312" s="241">
        <v>1</v>
      </c>
      <c r="D312" s="66">
        <f>IF($F312="Fire",#REF!,"")</f>
      </c>
    </row>
    <row r="313" spans="2:4" ht="12.75">
      <c r="B313" s="240">
        <v>2</v>
      </c>
      <c r="C313" s="241">
        <f>IF($F313="Police",#REF!,"")</f>
      </c>
      <c r="D313" s="66">
        <f>IF($F313="Fire",#REF!,"")</f>
      </c>
    </row>
    <row r="314" spans="2:4" ht="12.75">
      <c r="B314" s="240">
        <v>3</v>
      </c>
      <c r="C314" s="241">
        <f>IF($F314="Police",#REF!,"")</f>
      </c>
      <c r="D314" s="66">
        <f>IF($F314="Fire",#REF!,"")</f>
      </c>
    </row>
    <row r="315" spans="2:4" ht="12.75">
      <c r="B315" s="96">
        <v>4</v>
      </c>
      <c r="C315" s="241">
        <f>IF($F315="Police",#REF!,"")</f>
      </c>
      <c r="D315" s="66">
        <f>IF($F315="Fire",#REF!,"")</f>
      </c>
    </row>
    <row r="316" spans="2:4" ht="12.75">
      <c r="B316" s="96">
        <f>IF($F316="RAFAA",#REF!,"")</f>
      </c>
      <c r="C316" s="241">
        <v>5</v>
      </c>
      <c r="D316" s="66">
        <f>IF($F316="Fire",#REF!,"")</f>
      </c>
    </row>
    <row r="317" spans="2:4" ht="12.75">
      <c r="B317" s="96">
        <f>IF($F317="RAFAA",#REF!,"")</f>
      </c>
      <c r="C317" s="241">
        <v>6</v>
      </c>
      <c r="D317" s="66">
        <f>IF($F317="Fire",#REF!,"")</f>
      </c>
    </row>
    <row r="318" spans="2:4" ht="12.75">
      <c r="B318" s="96">
        <f>IF($F318="RAFAA",#REF!,"")</f>
      </c>
      <c r="C318" s="241">
        <f>IF($F318="Police",#REF!,"")</f>
      </c>
      <c r="D318" s="243">
        <v>7</v>
      </c>
    </row>
    <row r="319" spans="2:4" ht="12.75">
      <c r="B319" s="96">
        <f>IF($F319="RAFAA",#REF!,"")</f>
      </c>
      <c r="C319" s="241">
        <v>8</v>
      </c>
      <c r="D319" s="243">
        <f>IF($F319="Fire",#REF!,"")</f>
      </c>
    </row>
    <row r="320" spans="2:4" ht="12.75">
      <c r="B320" s="96">
        <f>IF($F320="RAFAA",#REF!,"")</f>
      </c>
      <c r="C320" s="75">
        <v>9</v>
      </c>
      <c r="D320" s="243">
        <f>IF($F320="Fire",#REF!,"")</f>
      </c>
    </row>
    <row r="321" spans="2:4" ht="12.75">
      <c r="B321" s="96">
        <f>IF($F321="RAFAA",#REF!,"")</f>
      </c>
      <c r="C321" s="75">
        <v>10</v>
      </c>
      <c r="D321" s="243">
        <f>IF($F321="Fire",#REF!,"")</f>
      </c>
    </row>
    <row r="322" spans="2:4" ht="12.75">
      <c r="B322" s="96">
        <f>IF($F322="RAFAA",#REF!,"")</f>
      </c>
      <c r="C322" s="75">
        <f>IF($F322="Police",#REF!,"")</f>
      </c>
      <c r="D322" s="243">
        <v>11</v>
      </c>
    </row>
    <row r="323" spans="2:4" ht="12.75">
      <c r="B323" s="96">
        <f>IF($F323="RAFAA",#REF!,"")</f>
      </c>
      <c r="C323" s="75">
        <f>IF($F323="Police",#REF!,"")</f>
      </c>
      <c r="D323" s="243">
        <v>12</v>
      </c>
    </row>
    <row r="324" spans="2:4" ht="12.75">
      <c r="B324" s="96">
        <v>13</v>
      </c>
      <c r="C324" s="75">
        <f>IF($F324="Police",#REF!,"")</f>
      </c>
      <c r="D324" s="66">
        <f>IF($F324="Fire",#REF!,"")</f>
      </c>
    </row>
    <row r="325" spans="2:4" ht="12.75">
      <c r="B325" s="96">
        <v>14</v>
      </c>
      <c r="C325" s="75">
        <f>IF($F325="Police",#REF!,"")</f>
      </c>
      <c r="D325" s="66">
        <f>IF($F325="Fire",#REF!,"")</f>
      </c>
    </row>
    <row r="326" spans="2:4" ht="12.75">
      <c r="B326" s="96">
        <v>15</v>
      </c>
      <c r="C326" s="75">
        <f>IF($F326="Police",#REF!,"")</f>
      </c>
      <c r="D326" s="66">
        <f>IF($F326="Fire",#REF!,"")</f>
      </c>
    </row>
    <row r="327" spans="2:4" ht="12.75">
      <c r="B327" s="96">
        <v>16</v>
      </c>
      <c r="C327" s="75">
        <f>IF($F327="Police",#REF!,"")</f>
      </c>
      <c r="D327" s="66">
        <f>IF($F327="Fire",#REF!,"")</f>
      </c>
    </row>
    <row r="328" spans="2:4" ht="13.5" thickBot="1">
      <c r="B328" s="97">
        <f>IF($F328="RAFAA",#REF!,"")</f>
      </c>
      <c r="C328" s="76">
        <f>IF($F328="Police",#REF!,"")</f>
      </c>
      <c r="D328" s="90">
        <v>17</v>
      </c>
    </row>
    <row r="330" spans="1:8" ht="15.75" thickBot="1">
      <c r="A330" s="293" t="s">
        <v>88</v>
      </c>
      <c r="B330" s="293"/>
      <c r="C330" s="293"/>
      <c r="D330" s="293"/>
      <c r="E330" s="293"/>
      <c r="F330" s="293"/>
      <c r="G330" s="293"/>
      <c r="H330" s="293"/>
    </row>
    <row r="331" spans="1:9" ht="26.25" thickBot="1">
      <c r="A331" s="35" t="s">
        <v>11</v>
      </c>
      <c r="B331" s="238" t="s">
        <v>258</v>
      </c>
      <c r="C331" s="56" t="s">
        <v>250</v>
      </c>
      <c r="D331" s="56" t="s">
        <v>234</v>
      </c>
      <c r="E331" s="36" t="s">
        <v>0</v>
      </c>
      <c r="F331" s="36" t="s">
        <v>0</v>
      </c>
      <c r="G331" s="56" t="s">
        <v>86</v>
      </c>
      <c r="H331" s="37" t="s">
        <v>253</v>
      </c>
      <c r="I331" s="24" t="s">
        <v>268</v>
      </c>
    </row>
    <row r="332" spans="1:9" ht="12.75">
      <c r="A332" s="132">
        <v>1</v>
      </c>
      <c r="B332" s="38">
        <v>1</v>
      </c>
      <c r="C332" s="227">
        <v>65</v>
      </c>
      <c r="D332" s="107" t="s">
        <v>45</v>
      </c>
      <c r="E332" s="107" t="s">
        <v>65</v>
      </c>
      <c r="F332" s="107" t="s">
        <v>65</v>
      </c>
      <c r="G332" s="98" t="s">
        <v>85</v>
      </c>
      <c r="H332" s="99">
        <v>42.03</v>
      </c>
      <c r="I332" s="92" t="s">
        <v>17</v>
      </c>
    </row>
    <row r="333" spans="1:9" ht="12.75">
      <c r="A333" s="133">
        <v>2</v>
      </c>
      <c r="B333" s="39">
        <v>3</v>
      </c>
      <c r="C333" s="9">
        <v>163</v>
      </c>
      <c r="D333" s="77" t="s">
        <v>237</v>
      </c>
      <c r="E333" s="77" t="s">
        <v>203</v>
      </c>
      <c r="F333" s="77" t="s">
        <v>203</v>
      </c>
      <c r="G333" s="78" t="s">
        <v>6</v>
      </c>
      <c r="H333" s="226">
        <v>43.32</v>
      </c>
      <c r="I333" s="80" t="s">
        <v>17</v>
      </c>
    </row>
    <row r="334" spans="1:9" ht="12.75">
      <c r="A334" s="133">
        <v>3</v>
      </c>
      <c r="B334" s="39">
        <v>4</v>
      </c>
      <c r="C334" s="9">
        <v>78</v>
      </c>
      <c r="D334" s="45" t="s">
        <v>43</v>
      </c>
      <c r="E334" s="45" t="s">
        <v>67</v>
      </c>
      <c r="F334" s="45" t="s">
        <v>67</v>
      </c>
      <c r="G334" s="20" t="s">
        <v>85</v>
      </c>
      <c r="H334" s="12">
        <v>43.49</v>
      </c>
      <c r="I334" s="89" t="s">
        <v>17</v>
      </c>
    </row>
    <row r="335" spans="1:9" ht="12.75">
      <c r="A335" s="133">
        <v>4</v>
      </c>
      <c r="B335" s="39">
        <v>5</v>
      </c>
      <c r="C335" s="9">
        <v>72</v>
      </c>
      <c r="D335" s="45" t="s">
        <v>89</v>
      </c>
      <c r="E335" s="45" t="s">
        <v>15</v>
      </c>
      <c r="F335" s="45" t="s">
        <v>15</v>
      </c>
      <c r="G335" s="20" t="s">
        <v>85</v>
      </c>
      <c r="H335" s="12">
        <v>43.51</v>
      </c>
      <c r="I335" s="66" t="s">
        <v>18</v>
      </c>
    </row>
    <row r="336" spans="1:9" ht="12.75">
      <c r="A336" s="124">
        <v>5</v>
      </c>
      <c r="B336" s="39">
        <v>6</v>
      </c>
      <c r="C336" s="9">
        <v>116</v>
      </c>
      <c r="D336" s="42" t="s">
        <v>54</v>
      </c>
      <c r="E336" s="42" t="s">
        <v>153</v>
      </c>
      <c r="F336" s="42" t="s">
        <v>153</v>
      </c>
      <c r="G336" s="17" t="s">
        <v>5</v>
      </c>
      <c r="H336" s="226">
        <v>43.54</v>
      </c>
      <c r="I336" s="89" t="s">
        <v>17</v>
      </c>
    </row>
    <row r="337" spans="1:9" ht="12.75">
      <c r="A337" s="133">
        <v>6</v>
      </c>
      <c r="B337" s="39">
        <v>7</v>
      </c>
      <c r="C337" s="9">
        <v>63</v>
      </c>
      <c r="D337" s="42" t="s">
        <v>39</v>
      </c>
      <c r="E337" s="42" t="s">
        <v>66</v>
      </c>
      <c r="F337" s="42" t="s">
        <v>66</v>
      </c>
      <c r="G337" s="20" t="s">
        <v>85</v>
      </c>
      <c r="H337" s="12">
        <v>44.18</v>
      </c>
      <c r="I337" s="66" t="s">
        <v>17</v>
      </c>
    </row>
    <row r="338" spans="1:9" ht="12.75">
      <c r="A338" s="124">
        <v>7</v>
      </c>
      <c r="B338" s="39">
        <v>8</v>
      </c>
      <c r="C338" s="9">
        <v>64</v>
      </c>
      <c r="D338" s="42" t="s">
        <v>23</v>
      </c>
      <c r="E338" s="45" t="s">
        <v>27</v>
      </c>
      <c r="F338" s="45" t="s">
        <v>27</v>
      </c>
      <c r="G338" s="20" t="s">
        <v>85</v>
      </c>
      <c r="H338" s="12">
        <v>44.56</v>
      </c>
      <c r="I338" s="66" t="s">
        <v>17</v>
      </c>
    </row>
    <row r="339" spans="1:9" ht="12.75">
      <c r="A339" s="124">
        <v>8</v>
      </c>
      <c r="B339" s="39">
        <v>10</v>
      </c>
      <c r="C339" s="9">
        <v>85</v>
      </c>
      <c r="D339" s="44" t="s">
        <v>81</v>
      </c>
      <c r="E339" s="44" t="s">
        <v>105</v>
      </c>
      <c r="F339" s="44" t="s">
        <v>105</v>
      </c>
      <c r="G339" s="75" t="s">
        <v>6</v>
      </c>
      <c r="H339" s="12">
        <v>45.02</v>
      </c>
      <c r="I339" s="89" t="s">
        <v>17</v>
      </c>
    </row>
    <row r="340" spans="1:9" ht="12.75">
      <c r="A340" s="124">
        <v>9</v>
      </c>
      <c r="B340" s="39">
        <v>11</v>
      </c>
      <c r="C340" s="9">
        <v>125</v>
      </c>
      <c r="D340" s="42" t="s">
        <v>162</v>
      </c>
      <c r="E340" s="42" t="s">
        <v>163</v>
      </c>
      <c r="F340" s="42" t="s">
        <v>163</v>
      </c>
      <c r="G340" s="20" t="s">
        <v>5</v>
      </c>
      <c r="H340" s="12">
        <v>45.06</v>
      </c>
      <c r="I340" s="89" t="s">
        <v>18</v>
      </c>
    </row>
    <row r="341" spans="1:9" ht="12.75">
      <c r="A341" s="133">
        <v>10</v>
      </c>
      <c r="B341" s="39">
        <v>12</v>
      </c>
      <c r="C341" s="9">
        <v>71</v>
      </c>
      <c r="D341" s="44" t="s">
        <v>72</v>
      </c>
      <c r="E341" s="44" t="s">
        <v>14</v>
      </c>
      <c r="F341" s="44" t="s">
        <v>14</v>
      </c>
      <c r="G341" s="20" t="s">
        <v>85</v>
      </c>
      <c r="H341" s="12">
        <v>45.16</v>
      </c>
      <c r="I341" s="66" t="s">
        <v>17</v>
      </c>
    </row>
    <row r="342" spans="1:9" ht="12.75">
      <c r="A342" s="124">
        <v>11</v>
      </c>
      <c r="B342" s="39">
        <v>13</v>
      </c>
      <c r="C342" s="9">
        <v>112</v>
      </c>
      <c r="D342" s="42" t="s">
        <v>146</v>
      </c>
      <c r="E342" s="45" t="s">
        <v>147</v>
      </c>
      <c r="F342" s="45" t="s">
        <v>147</v>
      </c>
      <c r="G342" s="17" t="s">
        <v>5</v>
      </c>
      <c r="H342" s="226">
        <v>45.21</v>
      </c>
      <c r="I342" s="89" t="s">
        <v>17</v>
      </c>
    </row>
    <row r="343" spans="1:9" ht="12.75">
      <c r="A343" s="125">
        <v>12</v>
      </c>
      <c r="B343" s="39">
        <v>15</v>
      </c>
      <c r="C343" s="9">
        <v>83</v>
      </c>
      <c r="D343" s="43" t="s">
        <v>48</v>
      </c>
      <c r="E343" s="43" t="s">
        <v>104</v>
      </c>
      <c r="F343" s="43" t="s">
        <v>104</v>
      </c>
      <c r="G343" s="75" t="s">
        <v>6</v>
      </c>
      <c r="H343" s="12">
        <v>45.42</v>
      </c>
      <c r="I343" s="89" t="s">
        <v>17</v>
      </c>
    </row>
    <row r="344" spans="1:9" ht="12.75">
      <c r="A344" s="133">
        <v>13</v>
      </c>
      <c r="B344" s="39">
        <v>16</v>
      </c>
      <c r="C344" s="9">
        <v>118</v>
      </c>
      <c r="D344" s="44" t="s">
        <v>23</v>
      </c>
      <c r="E344" s="44" t="s">
        <v>154</v>
      </c>
      <c r="F344" s="44" t="s">
        <v>154</v>
      </c>
      <c r="G344" s="17" t="s">
        <v>5</v>
      </c>
      <c r="H344" s="226">
        <v>45.5</v>
      </c>
      <c r="I344" s="89" t="s">
        <v>17</v>
      </c>
    </row>
    <row r="345" spans="1:9" ht="12.75">
      <c r="A345" s="133">
        <v>14</v>
      </c>
      <c r="B345" s="39">
        <v>19</v>
      </c>
      <c r="C345" s="9">
        <v>77</v>
      </c>
      <c r="D345" s="42" t="s">
        <v>94</v>
      </c>
      <c r="E345" s="45" t="s">
        <v>16</v>
      </c>
      <c r="F345" s="45" t="s">
        <v>16</v>
      </c>
      <c r="G345" s="20" t="s">
        <v>85</v>
      </c>
      <c r="H345" s="12">
        <v>46.5</v>
      </c>
      <c r="I345" s="66" t="s">
        <v>18</v>
      </c>
    </row>
    <row r="346" spans="1:9" ht="12.75">
      <c r="A346" s="124">
        <v>15</v>
      </c>
      <c r="B346" s="39">
        <v>20</v>
      </c>
      <c r="C346" s="9">
        <v>69</v>
      </c>
      <c r="D346" s="42" t="s">
        <v>41</v>
      </c>
      <c r="E346" s="45" t="s">
        <v>20</v>
      </c>
      <c r="F346" s="45" t="s">
        <v>20</v>
      </c>
      <c r="G346" s="20" t="s">
        <v>85</v>
      </c>
      <c r="H346" s="12">
        <v>47.12</v>
      </c>
      <c r="I346" s="66" t="s">
        <v>18</v>
      </c>
    </row>
    <row r="347" spans="1:9" ht="12.75">
      <c r="A347" s="124">
        <v>16</v>
      </c>
      <c r="B347" s="39">
        <v>21</v>
      </c>
      <c r="C347" s="9">
        <v>109</v>
      </c>
      <c r="D347" s="45" t="s">
        <v>42</v>
      </c>
      <c r="E347" s="45" t="s">
        <v>144</v>
      </c>
      <c r="F347" s="45" t="s">
        <v>144</v>
      </c>
      <c r="G347" s="17" t="s">
        <v>5</v>
      </c>
      <c r="H347" s="12">
        <v>47.16</v>
      </c>
      <c r="I347" s="89" t="s">
        <v>17</v>
      </c>
    </row>
    <row r="348" spans="1:9" ht="12.75">
      <c r="A348" s="133">
        <v>17</v>
      </c>
      <c r="B348" s="39">
        <v>22</v>
      </c>
      <c r="C348" s="9">
        <v>75</v>
      </c>
      <c r="D348" s="43" t="s">
        <v>54</v>
      </c>
      <c r="E348" s="43" t="s">
        <v>91</v>
      </c>
      <c r="F348" s="43" t="s">
        <v>91</v>
      </c>
      <c r="G348" s="20" t="s">
        <v>85</v>
      </c>
      <c r="H348" s="12">
        <v>47.2</v>
      </c>
      <c r="I348" s="89" t="s">
        <v>18</v>
      </c>
    </row>
    <row r="349" spans="1:9" ht="12.75">
      <c r="A349" s="133">
        <v>18</v>
      </c>
      <c r="B349" s="39">
        <v>25</v>
      </c>
      <c r="C349" s="9">
        <v>66</v>
      </c>
      <c r="D349" s="44" t="s">
        <v>42</v>
      </c>
      <c r="E349" s="44" t="s">
        <v>28</v>
      </c>
      <c r="F349" s="44" t="s">
        <v>28</v>
      </c>
      <c r="G349" s="20" t="s">
        <v>85</v>
      </c>
      <c r="H349" s="12">
        <v>47.57</v>
      </c>
      <c r="I349" s="66" t="s">
        <v>18</v>
      </c>
    </row>
    <row r="350" spans="1:9" ht="12.75">
      <c r="A350" s="124">
        <v>19</v>
      </c>
      <c r="B350" s="39">
        <v>26</v>
      </c>
      <c r="C350" s="9">
        <v>123</v>
      </c>
      <c r="D350" s="43" t="s">
        <v>159</v>
      </c>
      <c r="E350" s="43" t="s">
        <v>160</v>
      </c>
      <c r="F350" s="43" t="s">
        <v>160</v>
      </c>
      <c r="G350" s="20" t="s">
        <v>5</v>
      </c>
      <c r="H350" s="12">
        <v>47.59</v>
      </c>
      <c r="I350" s="89" t="s">
        <v>18</v>
      </c>
    </row>
    <row r="351" spans="1:9" ht="12.75">
      <c r="A351" s="133">
        <v>20</v>
      </c>
      <c r="B351" s="39">
        <v>27</v>
      </c>
      <c r="C351" s="9">
        <v>76</v>
      </c>
      <c r="D351" s="43" t="s">
        <v>92</v>
      </c>
      <c r="E351" s="43" t="s">
        <v>93</v>
      </c>
      <c r="F351" s="43" t="s">
        <v>93</v>
      </c>
      <c r="G351" s="20" t="s">
        <v>85</v>
      </c>
      <c r="H351" s="12">
        <v>48</v>
      </c>
      <c r="I351" s="89" t="s">
        <v>90</v>
      </c>
    </row>
    <row r="352" spans="1:9" ht="12.75">
      <c r="A352" s="124">
        <v>21</v>
      </c>
      <c r="B352" s="39">
        <v>28</v>
      </c>
      <c r="C352" s="9">
        <v>110</v>
      </c>
      <c r="D352" s="42" t="s">
        <v>95</v>
      </c>
      <c r="E352" s="42" t="s">
        <v>145</v>
      </c>
      <c r="F352" s="42" t="s">
        <v>145</v>
      </c>
      <c r="G352" s="17" t="s">
        <v>5</v>
      </c>
      <c r="H352" s="226">
        <v>48.25</v>
      </c>
      <c r="I352" s="89" t="s">
        <v>17</v>
      </c>
    </row>
    <row r="353" spans="1:9" ht="12.75">
      <c r="A353" s="133">
        <v>22</v>
      </c>
      <c r="B353" s="39">
        <v>29</v>
      </c>
      <c r="C353" s="9">
        <v>115</v>
      </c>
      <c r="D353" s="45" t="s">
        <v>151</v>
      </c>
      <c r="E353" s="45" t="s">
        <v>152</v>
      </c>
      <c r="F353" s="45" t="s">
        <v>152</v>
      </c>
      <c r="G353" s="17" t="s">
        <v>5</v>
      </c>
      <c r="H353" s="226">
        <v>48.53</v>
      </c>
      <c r="I353" s="89" t="s">
        <v>17</v>
      </c>
    </row>
    <row r="354" spans="1:9" ht="12.75">
      <c r="A354" s="133">
        <v>23</v>
      </c>
      <c r="B354" s="39">
        <v>31</v>
      </c>
      <c r="C354" s="9">
        <v>113</v>
      </c>
      <c r="D354" s="45" t="s">
        <v>148</v>
      </c>
      <c r="E354" s="45" t="s">
        <v>149</v>
      </c>
      <c r="F354" s="45" t="s">
        <v>149</v>
      </c>
      <c r="G354" s="17" t="s">
        <v>5</v>
      </c>
      <c r="H354" s="226">
        <v>49.24</v>
      </c>
      <c r="I354" s="89" t="s">
        <v>17</v>
      </c>
    </row>
    <row r="355" spans="1:9" ht="12.75">
      <c r="A355" s="133">
        <v>24</v>
      </c>
      <c r="B355" s="39">
        <v>32</v>
      </c>
      <c r="C355" s="9">
        <v>114</v>
      </c>
      <c r="D355" s="45" t="s">
        <v>43</v>
      </c>
      <c r="E355" s="45" t="s">
        <v>150</v>
      </c>
      <c r="F355" s="45" t="s">
        <v>150</v>
      </c>
      <c r="G355" s="17" t="s">
        <v>5</v>
      </c>
      <c r="H355" s="226">
        <v>49.49</v>
      </c>
      <c r="I355" s="89" t="s">
        <v>17</v>
      </c>
    </row>
    <row r="356" spans="1:9" ht="12.75">
      <c r="A356" s="125">
        <v>25</v>
      </c>
      <c r="B356" s="39">
        <v>33</v>
      </c>
      <c r="C356" s="9">
        <v>128</v>
      </c>
      <c r="D356" s="42" t="s">
        <v>167</v>
      </c>
      <c r="E356" s="42" t="s">
        <v>168</v>
      </c>
      <c r="F356" s="42" t="s">
        <v>168</v>
      </c>
      <c r="G356" s="20" t="s">
        <v>5</v>
      </c>
      <c r="H356" s="12">
        <v>49.58</v>
      </c>
      <c r="I356" s="89" t="s">
        <v>18</v>
      </c>
    </row>
    <row r="357" spans="1:9" ht="12.75">
      <c r="A357" s="133">
        <v>26</v>
      </c>
      <c r="B357" s="39">
        <v>34</v>
      </c>
      <c r="C357" s="9">
        <v>92</v>
      </c>
      <c r="D357" s="45" t="s">
        <v>108</v>
      </c>
      <c r="E357" s="45" t="s">
        <v>109</v>
      </c>
      <c r="F357" s="45" t="s">
        <v>109</v>
      </c>
      <c r="G357" s="75" t="s">
        <v>6</v>
      </c>
      <c r="H357" s="12">
        <v>50.27</v>
      </c>
      <c r="I357" s="66" t="s">
        <v>17</v>
      </c>
    </row>
    <row r="358" spans="1:9" ht="12.75">
      <c r="A358" s="125">
        <v>27</v>
      </c>
      <c r="B358" s="39">
        <v>35</v>
      </c>
      <c r="C358" s="9">
        <v>87</v>
      </c>
      <c r="D358" s="42" t="s">
        <v>19</v>
      </c>
      <c r="E358" s="42" t="s">
        <v>73</v>
      </c>
      <c r="F358" s="42" t="s">
        <v>73</v>
      </c>
      <c r="G358" s="75" t="s">
        <v>6</v>
      </c>
      <c r="H358" s="12">
        <v>50.42</v>
      </c>
      <c r="I358" s="89" t="s">
        <v>18</v>
      </c>
    </row>
    <row r="359" spans="1:9" ht="12.75">
      <c r="A359" s="133">
        <v>28</v>
      </c>
      <c r="B359" s="39">
        <v>36</v>
      </c>
      <c r="C359" s="9">
        <v>120</v>
      </c>
      <c r="D359" s="45" t="s">
        <v>157</v>
      </c>
      <c r="E359" s="45" t="s">
        <v>158</v>
      </c>
      <c r="F359" s="45" t="s">
        <v>158</v>
      </c>
      <c r="G359" s="17" t="s">
        <v>5</v>
      </c>
      <c r="H359" s="226">
        <v>50.58</v>
      </c>
      <c r="I359" s="89" t="s">
        <v>17</v>
      </c>
    </row>
    <row r="360" spans="1:9" ht="12.75">
      <c r="A360" s="125">
        <v>29</v>
      </c>
      <c r="B360" s="39">
        <v>38</v>
      </c>
      <c r="C360" s="9">
        <v>126</v>
      </c>
      <c r="D360" s="45" t="s">
        <v>164</v>
      </c>
      <c r="E360" s="45" t="s">
        <v>165</v>
      </c>
      <c r="F360" s="45" t="s">
        <v>165</v>
      </c>
      <c r="G360" s="20" t="s">
        <v>5</v>
      </c>
      <c r="H360" s="12">
        <v>51.19</v>
      </c>
      <c r="I360" s="89" t="s">
        <v>18</v>
      </c>
    </row>
    <row r="361" spans="1:9" ht="12.75">
      <c r="A361" s="124">
        <v>30</v>
      </c>
      <c r="B361" s="39">
        <v>39</v>
      </c>
      <c r="C361" s="9">
        <v>124</v>
      </c>
      <c r="D361" s="45" t="s">
        <v>23</v>
      </c>
      <c r="E361" s="45" t="s">
        <v>161</v>
      </c>
      <c r="F361" s="45" t="s">
        <v>161</v>
      </c>
      <c r="G361" s="20" t="s">
        <v>5</v>
      </c>
      <c r="H361" s="12">
        <v>51.24</v>
      </c>
      <c r="I361" s="89" t="s">
        <v>18</v>
      </c>
    </row>
    <row r="362" spans="1:9" ht="12.75">
      <c r="A362" s="125">
        <v>31</v>
      </c>
      <c r="B362" s="39">
        <v>42</v>
      </c>
      <c r="C362" s="9">
        <v>127</v>
      </c>
      <c r="D362" s="45" t="s">
        <v>164</v>
      </c>
      <c r="E362" s="45" t="s">
        <v>166</v>
      </c>
      <c r="F362" s="45" t="s">
        <v>166</v>
      </c>
      <c r="G362" s="20" t="s">
        <v>5</v>
      </c>
      <c r="H362" s="12">
        <v>52.39</v>
      </c>
      <c r="I362" s="89" t="s">
        <v>18</v>
      </c>
    </row>
    <row r="363" spans="1:9" ht="12.75">
      <c r="A363" s="133">
        <v>32</v>
      </c>
      <c r="B363" s="39">
        <v>43</v>
      </c>
      <c r="C363" s="9">
        <v>89</v>
      </c>
      <c r="D363" s="42" t="s">
        <v>95</v>
      </c>
      <c r="E363" s="45" t="s">
        <v>106</v>
      </c>
      <c r="F363" s="45" t="s">
        <v>106</v>
      </c>
      <c r="G363" s="75" t="s">
        <v>6</v>
      </c>
      <c r="H363" s="12">
        <v>52.42</v>
      </c>
      <c r="I363" s="89" t="s">
        <v>18</v>
      </c>
    </row>
    <row r="364" spans="1:9" ht="12.75">
      <c r="A364" s="133">
        <v>33</v>
      </c>
      <c r="B364" s="39">
        <v>46</v>
      </c>
      <c r="C364" s="9">
        <v>91</v>
      </c>
      <c r="D364" s="41" t="s">
        <v>49</v>
      </c>
      <c r="E364" s="41" t="s">
        <v>107</v>
      </c>
      <c r="F364" s="41" t="s">
        <v>107</v>
      </c>
      <c r="G364" s="75" t="s">
        <v>6</v>
      </c>
      <c r="H364" s="12">
        <v>53.19</v>
      </c>
      <c r="I364" s="89" t="s">
        <v>18</v>
      </c>
    </row>
    <row r="365" spans="1:9" ht="12.75">
      <c r="A365" s="124">
        <v>34</v>
      </c>
      <c r="B365" s="39">
        <v>48</v>
      </c>
      <c r="C365" s="9">
        <v>79</v>
      </c>
      <c r="D365" s="42" t="s">
        <v>95</v>
      </c>
      <c r="E365" s="42" t="s">
        <v>96</v>
      </c>
      <c r="F365" s="42" t="s">
        <v>96</v>
      </c>
      <c r="G365" s="20" t="s">
        <v>85</v>
      </c>
      <c r="H365" s="12">
        <v>53.26</v>
      </c>
      <c r="I365" s="66" t="s">
        <v>18</v>
      </c>
    </row>
    <row r="366" spans="1:9" ht="12.75">
      <c r="A366" s="124">
        <v>35</v>
      </c>
      <c r="B366" s="39">
        <v>49</v>
      </c>
      <c r="C366" s="9">
        <v>70</v>
      </c>
      <c r="D366" s="43" t="s">
        <v>53</v>
      </c>
      <c r="E366" s="43" t="s">
        <v>31</v>
      </c>
      <c r="F366" s="43" t="s">
        <v>31</v>
      </c>
      <c r="G366" s="20" t="s">
        <v>85</v>
      </c>
      <c r="H366" s="12">
        <v>53.45</v>
      </c>
      <c r="I366" s="89" t="s">
        <v>18</v>
      </c>
    </row>
    <row r="367" spans="1:9" ht="12.75">
      <c r="A367" s="133">
        <v>36</v>
      </c>
      <c r="B367" s="39">
        <v>51</v>
      </c>
      <c r="C367" s="9">
        <v>119</v>
      </c>
      <c r="D367" s="42" t="s">
        <v>155</v>
      </c>
      <c r="E367" s="42" t="s">
        <v>156</v>
      </c>
      <c r="F367" s="42" t="s">
        <v>156</v>
      </c>
      <c r="G367" s="17" t="s">
        <v>5</v>
      </c>
      <c r="H367" s="226">
        <v>54.02</v>
      </c>
      <c r="I367" s="89" t="s">
        <v>17</v>
      </c>
    </row>
    <row r="368" spans="1:9" ht="12.75">
      <c r="A368" s="133">
        <v>37</v>
      </c>
      <c r="B368" s="39">
        <v>55</v>
      </c>
      <c r="C368" s="9">
        <v>80</v>
      </c>
      <c r="D368" s="45" t="s">
        <v>44</v>
      </c>
      <c r="E368" s="45" t="s">
        <v>79</v>
      </c>
      <c r="F368" s="45" t="s">
        <v>79</v>
      </c>
      <c r="G368" s="20" t="s">
        <v>85</v>
      </c>
      <c r="H368" s="12">
        <v>54.32</v>
      </c>
      <c r="I368" s="66" t="s">
        <v>18</v>
      </c>
    </row>
    <row r="369" spans="1:9" ht="12.75">
      <c r="A369" s="124">
        <v>38</v>
      </c>
      <c r="B369" s="39">
        <v>57</v>
      </c>
      <c r="C369" s="9">
        <v>165</v>
      </c>
      <c r="D369" s="77" t="s">
        <v>210</v>
      </c>
      <c r="E369" s="77" t="s">
        <v>211</v>
      </c>
      <c r="F369" s="77" t="s">
        <v>211</v>
      </c>
      <c r="G369" s="79" t="s">
        <v>85</v>
      </c>
      <c r="H369" s="226">
        <v>55.13</v>
      </c>
      <c r="I369" s="80" t="s">
        <v>18</v>
      </c>
    </row>
    <row r="370" spans="1:9" ht="12.75">
      <c r="A370" s="124">
        <v>39</v>
      </c>
      <c r="B370" s="39">
        <v>62</v>
      </c>
      <c r="C370" s="9">
        <v>161</v>
      </c>
      <c r="D370" s="44"/>
      <c r="E370" s="119" t="s">
        <v>191</v>
      </c>
      <c r="F370" s="119" t="s">
        <v>191</v>
      </c>
      <c r="G370" s="78" t="s">
        <v>85</v>
      </c>
      <c r="H370" s="226">
        <v>55.59</v>
      </c>
      <c r="I370" s="80" t="s">
        <v>90</v>
      </c>
    </row>
    <row r="371" spans="1:9" ht="12.75">
      <c r="A371" s="133">
        <v>40</v>
      </c>
      <c r="B371" s="39">
        <v>65</v>
      </c>
      <c r="C371" s="9">
        <v>90</v>
      </c>
      <c r="D371" s="41" t="s">
        <v>51</v>
      </c>
      <c r="E371" s="41" t="s">
        <v>52</v>
      </c>
      <c r="F371" s="41" t="s">
        <v>52</v>
      </c>
      <c r="G371" s="75" t="s">
        <v>6</v>
      </c>
      <c r="H371" s="12">
        <v>56.2</v>
      </c>
      <c r="I371" s="89" t="s">
        <v>18</v>
      </c>
    </row>
    <row r="372" spans="1:9" ht="13.5" thickBot="1">
      <c r="A372" s="134">
        <v>41</v>
      </c>
      <c r="B372" s="67">
        <v>71</v>
      </c>
      <c r="C372" s="69">
        <v>82</v>
      </c>
      <c r="D372" s="49" t="s">
        <v>97</v>
      </c>
      <c r="E372" s="48" t="s">
        <v>98</v>
      </c>
      <c r="F372" s="48" t="s">
        <v>98</v>
      </c>
      <c r="G372" s="33" t="s">
        <v>85</v>
      </c>
      <c r="H372" s="70">
        <v>59.41</v>
      </c>
      <c r="I372" s="90" t="s">
        <v>17</v>
      </c>
    </row>
    <row r="373" ht="13.5" thickBot="1"/>
    <row r="374" spans="2:4" ht="12.75">
      <c r="B374" s="93" t="s">
        <v>87</v>
      </c>
      <c r="C374" s="94" t="s">
        <v>86</v>
      </c>
      <c r="D374" s="95" t="s">
        <v>34</v>
      </c>
    </row>
    <row r="375" spans="2:4" ht="12.75">
      <c r="B375" s="96">
        <v>1</v>
      </c>
      <c r="C375" s="75" t="s">
        <v>85</v>
      </c>
      <c r="D375" s="66">
        <v>31</v>
      </c>
    </row>
    <row r="376" spans="2:4" ht="12.75">
      <c r="B376" s="96">
        <v>2</v>
      </c>
      <c r="C376" s="75" t="s">
        <v>5</v>
      </c>
      <c r="D376" s="66">
        <v>73</v>
      </c>
    </row>
    <row r="377" spans="2:4" ht="13.5" thickBot="1">
      <c r="B377" s="97">
        <v>3</v>
      </c>
      <c r="C377" s="76" t="s">
        <v>6</v>
      </c>
      <c r="D377" s="90">
        <v>107</v>
      </c>
    </row>
    <row r="379" spans="2:6" ht="18">
      <c r="B379" s="262" t="s">
        <v>274</v>
      </c>
      <c r="C379" s="264"/>
      <c r="D379" s="3"/>
      <c r="E379" s="22"/>
      <c r="F379" s="3"/>
    </row>
    <row r="380" spans="2:6" ht="12.75" customHeight="1">
      <c r="B380" s="4"/>
      <c r="C380" s="4"/>
      <c r="D380" s="3"/>
      <c r="E380" s="22"/>
      <c r="F380" s="3"/>
    </row>
    <row r="381" spans="2:6" ht="15.75" thickBot="1">
      <c r="B381" s="265" t="s">
        <v>263</v>
      </c>
      <c r="C381" s="265"/>
      <c r="D381" s="265"/>
      <c r="E381" s="265"/>
      <c r="F381" s="265"/>
    </row>
    <row r="382" spans="2:7" ht="13.5" thickBot="1">
      <c r="B382" s="114" t="s">
        <v>269</v>
      </c>
      <c r="C382" s="71" t="s">
        <v>234</v>
      </c>
      <c r="D382" s="109" t="s">
        <v>0</v>
      </c>
      <c r="E382" s="110" t="s">
        <v>86</v>
      </c>
      <c r="F382" s="110" t="s">
        <v>86</v>
      </c>
      <c r="G382" s="111" t="s">
        <v>253</v>
      </c>
    </row>
    <row r="383" spans="2:7" ht="12.75">
      <c r="B383" s="195">
        <v>1</v>
      </c>
      <c r="C383" s="198" t="s">
        <v>45</v>
      </c>
      <c r="D383" s="107" t="s">
        <v>65</v>
      </c>
      <c r="E383" s="98" t="s">
        <v>2</v>
      </c>
      <c r="F383" s="98" t="s">
        <v>2</v>
      </c>
      <c r="G383" s="112">
        <v>42.03</v>
      </c>
    </row>
    <row r="384" spans="2:7" ht="12.75">
      <c r="B384" s="196">
        <v>2</v>
      </c>
      <c r="C384" s="199" t="s">
        <v>62</v>
      </c>
      <c r="D384" s="42" t="s">
        <v>63</v>
      </c>
      <c r="E384" s="20" t="s">
        <v>56</v>
      </c>
      <c r="F384" s="20" t="s">
        <v>56</v>
      </c>
      <c r="G384" s="25">
        <v>42.4</v>
      </c>
    </row>
    <row r="385" spans="2:7" ht="13.5" thickBot="1">
      <c r="B385" s="197">
        <v>3</v>
      </c>
      <c r="C385" s="200" t="s">
        <v>43</v>
      </c>
      <c r="D385" s="48" t="s">
        <v>67</v>
      </c>
      <c r="E385" s="33" t="s">
        <v>2</v>
      </c>
      <c r="F385" s="33" t="s">
        <v>2</v>
      </c>
      <c r="G385" s="27">
        <v>43.49</v>
      </c>
    </row>
    <row r="387" spans="2:6" ht="15.75" thickBot="1">
      <c r="B387" s="265" t="s">
        <v>264</v>
      </c>
      <c r="C387" s="265"/>
      <c r="D387" s="265"/>
      <c r="E387" s="265"/>
      <c r="F387" s="265"/>
    </row>
    <row r="388" spans="2:7" ht="13.5" thickBot="1">
      <c r="B388" s="212" t="s">
        <v>269</v>
      </c>
      <c r="C388" s="14" t="s">
        <v>234</v>
      </c>
      <c r="D388" s="23" t="s">
        <v>0</v>
      </c>
      <c r="E388" s="110" t="s">
        <v>86</v>
      </c>
      <c r="F388" s="110" t="s">
        <v>86</v>
      </c>
      <c r="G388" s="21" t="s">
        <v>253</v>
      </c>
    </row>
    <row r="389" spans="2:7" ht="12.75">
      <c r="B389" s="221">
        <v>1</v>
      </c>
      <c r="C389" s="198" t="s">
        <v>113</v>
      </c>
      <c r="D389" s="154" t="s">
        <v>173</v>
      </c>
      <c r="E389" s="122" t="s">
        <v>5</v>
      </c>
      <c r="F389" s="122" t="s">
        <v>5</v>
      </c>
      <c r="G389" s="206">
        <v>25.26</v>
      </c>
    </row>
    <row r="390" spans="2:7" ht="12.75">
      <c r="B390" s="196">
        <v>2</v>
      </c>
      <c r="C390" s="201" t="s">
        <v>174</v>
      </c>
      <c r="D390" s="155" t="s">
        <v>175</v>
      </c>
      <c r="E390" s="16" t="s">
        <v>5</v>
      </c>
      <c r="F390" s="16" t="s">
        <v>5</v>
      </c>
      <c r="G390" s="207">
        <v>26.35</v>
      </c>
    </row>
    <row r="391" spans="2:7" ht="13.5" thickBot="1">
      <c r="B391" s="197">
        <v>3</v>
      </c>
      <c r="C391" s="200" t="s">
        <v>101</v>
      </c>
      <c r="D391" s="205" t="s">
        <v>102</v>
      </c>
      <c r="E391" s="33" t="s">
        <v>56</v>
      </c>
      <c r="F391" s="33" t="s">
        <v>56</v>
      </c>
      <c r="G391" s="208">
        <v>26.49</v>
      </c>
    </row>
    <row r="393" spans="2:6" ht="15.75" thickBot="1">
      <c r="B393" s="265" t="s">
        <v>9</v>
      </c>
      <c r="C393" s="265"/>
      <c r="D393" s="265"/>
      <c r="E393" s="265"/>
      <c r="F393" s="265"/>
    </row>
    <row r="394" spans="2:7" ht="12.75">
      <c r="B394" s="114" t="s">
        <v>269</v>
      </c>
      <c r="C394" s="71" t="s">
        <v>234</v>
      </c>
      <c r="D394" s="109" t="s">
        <v>0</v>
      </c>
      <c r="E394" s="110" t="s">
        <v>86</v>
      </c>
      <c r="F394" s="110" t="s">
        <v>86</v>
      </c>
      <c r="G394" s="111" t="s">
        <v>253</v>
      </c>
    </row>
    <row r="395" spans="2:7" ht="12.75">
      <c r="B395" s="39">
        <v>1</v>
      </c>
      <c r="C395" s="42" t="s">
        <v>162</v>
      </c>
      <c r="D395" s="42" t="s">
        <v>163</v>
      </c>
      <c r="E395" s="20" t="s">
        <v>5</v>
      </c>
      <c r="F395" s="20" t="s">
        <v>5</v>
      </c>
      <c r="G395" s="12">
        <v>45.06</v>
      </c>
    </row>
    <row r="397" spans="2:6" ht="15.75" thickBot="1">
      <c r="B397" s="265" t="s">
        <v>10</v>
      </c>
      <c r="C397" s="265"/>
      <c r="D397" s="265"/>
      <c r="E397" s="265"/>
      <c r="F397" s="265"/>
    </row>
    <row r="398" spans="2:7" ht="12.75">
      <c r="B398" s="114" t="s">
        <v>269</v>
      </c>
      <c r="C398" s="71" t="s">
        <v>234</v>
      </c>
      <c r="D398" s="109" t="s">
        <v>0</v>
      </c>
      <c r="E398" s="110" t="s">
        <v>86</v>
      </c>
      <c r="F398" s="110" t="s">
        <v>86</v>
      </c>
      <c r="G398" s="111" t="s">
        <v>253</v>
      </c>
    </row>
    <row r="399" spans="2:7" ht="12.75">
      <c r="B399" s="39">
        <v>1</v>
      </c>
      <c r="C399" s="77" t="s">
        <v>113</v>
      </c>
      <c r="D399" s="77" t="s">
        <v>173</v>
      </c>
      <c r="E399" s="20" t="s">
        <v>5</v>
      </c>
      <c r="F399" s="20" t="s">
        <v>5</v>
      </c>
      <c r="G399" s="12">
        <v>25.26</v>
      </c>
    </row>
    <row r="401" spans="2:6" ht="15.75" thickBot="1">
      <c r="B401" s="265" t="s">
        <v>229</v>
      </c>
      <c r="C401" s="265"/>
      <c r="D401" s="265"/>
      <c r="E401" s="265"/>
      <c r="F401" s="265"/>
    </row>
    <row r="402" spans="2:7" ht="12.75">
      <c r="B402" s="114" t="s">
        <v>269</v>
      </c>
      <c r="C402" s="71" t="s">
        <v>234</v>
      </c>
      <c r="D402" s="109" t="s">
        <v>0</v>
      </c>
      <c r="E402" s="110" t="s">
        <v>86</v>
      </c>
      <c r="F402" s="110" t="s">
        <v>86</v>
      </c>
      <c r="G402" s="111" t="s">
        <v>253</v>
      </c>
    </row>
    <row r="403" spans="2:7" ht="12.75">
      <c r="B403" s="39">
        <v>1</v>
      </c>
      <c r="C403" s="77" t="s">
        <v>92</v>
      </c>
      <c r="D403" s="77" t="s">
        <v>93</v>
      </c>
      <c r="E403" s="20" t="s">
        <v>5</v>
      </c>
      <c r="F403" s="20" t="s">
        <v>85</v>
      </c>
      <c r="G403" s="12">
        <v>48</v>
      </c>
    </row>
    <row r="405" spans="2:6" ht="15.75" thickBot="1">
      <c r="B405" s="265" t="s">
        <v>227</v>
      </c>
      <c r="C405" s="265"/>
      <c r="D405" s="265"/>
      <c r="E405" s="265"/>
      <c r="F405" s="265"/>
    </row>
    <row r="406" spans="2:6" ht="13.5" thickBot="1">
      <c r="B406" s="128" t="s">
        <v>269</v>
      </c>
      <c r="C406" s="266" t="s">
        <v>86</v>
      </c>
      <c r="D406" s="267"/>
      <c r="E406" s="24" t="s">
        <v>265</v>
      </c>
      <c r="F406" s="24" t="s">
        <v>265</v>
      </c>
    </row>
    <row r="407" spans="2:6" ht="12.75">
      <c r="B407" s="211">
        <v>1</v>
      </c>
      <c r="C407" s="268" t="s">
        <v>2</v>
      </c>
      <c r="D407" s="269"/>
      <c r="E407" s="29">
        <v>37</v>
      </c>
      <c r="F407" s="29">
        <v>37</v>
      </c>
    </row>
    <row r="408" spans="2:6" ht="12.75">
      <c r="B408" s="144">
        <v>2</v>
      </c>
      <c r="C408" s="270" t="s">
        <v>56</v>
      </c>
      <c r="D408" s="271"/>
      <c r="E408" s="31">
        <v>83</v>
      </c>
      <c r="F408" s="31">
        <v>83</v>
      </c>
    </row>
    <row r="409" spans="2:6" ht="13.5" thickBot="1">
      <c r="B409" s="146">
        <v>3</v>
      </c>
      <c r="C409" s="272" t="s">
        <v>5</v>
      </c>
      <c r="D409" s="273"/>
      <c r="E409" s="32">
        <v>93</v>
      </c>
      <c r="F409" s="32">
        <v>93</v>
      </c>
    </row>
    <row r="410" spans="2:6" ht="12.75">
      <c r="B410" s="144">
        <v>4</v>
      </c>
      <c r="C410" s="270" t="s">
        <v>6</v>
      </c>
      <c r="D410" s="271"/>
      <c r="E410" s="31">
        <v>140</v>
      </c>
      <c r="F410" s="31">
        <v>140</v>
      </c>
    </row>
    <row r="412" spans="2:6" ht="15.75" thickBot="1">
      <c r="B412" s="265" t="s">
        <v>272</v>
      </c>
      <c r="C412" s="265"/>
      <c r="D412" s="265"/>
      <c r="E412" s="265"/>
      <c r="F412" s="265"/>
    </row>
    <row r="413" spans="2:6" ht="13.5" thickBot="1">
      <c r="B413" s="212" t="s">
        <v>269</v>
      </c>
      <c r="C413" s="266" t="s">
        <v>86</v>
      </c>
      <c r="D413" s="267"/>
      <c r="E413" s="24" t="s">
        <v>266</v>
      </c>
      <c r="F413" s="24" t="s">
        <v>266</v>
      </c>
    </row>
    <row r="414" spans="2:6" ht="12.75">
      <c r="B414" s="213">
        <v>1</v>
      </c>
      <c r="C414" s="274" t="s">
        <v>56</v>
      </c>
      <c r="D414" s="275"/>
      <c r="E414" s="28">
        <v>18</v>
      </c>
      <c r="F414" s="28">
        <v>18</v>
      </c>
    </row>
    <row r="415" spans="2:6" ht="12.75">
      <c r="B415" s="215">
        <v>2</v>
      </c>
      <c r="C415" s="276" t="s">
        <v>5</v>
      </c>
      <c r="D415" s="277"/>
      <c r="E415" s="29">
        <v>21</v>
      </c>
      <c r="F415" s="29">
        <v>21</v>
      </c>
    </row>
    <row r="416" spans="2:6" ht="13.5" thickBot="1">
      <c r="B416" s="214">
        <v>3</v>
      </c>
      <c r="C416" s="278" t="s">
        <v>2</v>
      </c>
      <c r="D416" s="279"/>
      <c r="E416" s="30">
        <v>49</v>
      </c>
      <c r="F416" s="30">
        <v>49</v>
      </c>
    </row>
    <row r="418" ht="15.75">
      <c r="B418" s="262" t="s">
        <v>13</v>
      </c>
    </row>
    <row r="420" spans="2:6" ht="15.75" thickBot="1">
      <c r="B420" s="265" t="s">
        <v>263</v>
      </c>
      <c r="C420" s="265"/>
      <c r="D420" s="265"/>
      <c r="E420" s="265"/>
      <c r="F420" s="265"/>
    </row>
    <row r="421" spans="2:7" ht="13.5" thickBot="1">
      <c r="B421" s="86" t="s">
        <v>269</v>
      </c>
      <c r="C421" s="85" t="s">
        <v>234</v>
      </c>
      <c r="D421" s="109" t="s">
        <v>0</v>
      </c>
      <c r="E421" s="110" t="s">
        <v>86</v>
      </c>
      <c r="F421" s="110" t="s">
        <v>86</v>
      </c>
      <c r="G421" s="111" t="s">
        <v>253</v>
      </c>
    </row>
    <row r="422" spans="2:7" ht="12.75">
      <c r="B422" s="218">
        <v>1</v>
      </c>
      <c r="C422" s="216" t="s">
        <v>45</v>
      </c>
      <c r="D422" s="107" t="s">
        <v>65</v>
      </c>
      <c r="E422" s="98" t="s">
        <v>2</v>
      </c>
      <c r="F422" s="98" t="s">
        <v>2</v>
      </c>
      <c r="G422" s="112">
        <v>42.03</v>
      </c>
    </row>
    <row r="423" spans="2:7" ht="12.75">
      <c r="B423" s="185">
        <v>2</v>
      </c>
      <c r="C423" s="222" t="s">
        <v>237</v>
      </c>
      <c r="D423" s="77" t="s">
        <v>203</v>
      </c>
      <c r="E423" s="78" t="s">
        <v>6</v>
      </c>
      <c r="F423" s="78" t="s">
        <v>6</v>
      </c>
      <c r="G423" s="223">
        <v>43.32</v>
      </c>
    </row>
    <row r="424" spans="2:7" ht="13.5" thickBot="1">
      <c r="B424" s="203">
        <v>3</v>
      </c>
      <c r="C424" s="219" t="s">
        <v>43</v>
      </c>
      <c r="D424" s="48" t="s">
        <v>67</v>
      </c>
      <c r="E424" s="33" t="s">
        <v>2</v>
      </c>
      <c r="F424" s="33" t="s">
        <v>2</v>
      </c>
      <c r="G424" s="27">
        <v>43.49</v>
      </c>
    </row>
    <row r="426" spans="2:6" ht="15.75" thickBot="1">
      <c r="B426" s="265" t="s">
        <v>264</v>
      </c>
      <c r="C426" s="265"/>
      <c r="D426" s="265"/>
      <c r="E426" s="265"/>
      <c r="F426" s="265"/>
    </row>
    <row r="427" spans="2:7" ht="13.5" thickBot="1">
      <c r="B427" s="86" t="s">
        <v>269</v>
      </c>
      <c r="C427" s="85" t="s">
        <v>234</v>
      </c>
      <c r="D427" s="109" t="s">
        <v>0</v>
      </c>
      <c r="E427" s="110" t="s">
        <v>86</v>
      </c>
      <c r="F427" s="110" t="s">
        <v>86</v>
      </c>
      <c r="G427" s="111" t="s">
        <v>253</v>
      </c>
    </row>
    <row r="428" spans="2:7" ht="12.75">
      <c r="B428" s="218">
        <v>1</v>
      </c>
      <c r="C428" s="216" t="s">
        <v>113</v>
      </c>
      <c r="D428" s="107" t="s">
        <v>173</v>
      </c>
      <c r="E428" s="122" t="s">
        <v>5</v>
      </c>
      <c r="F428" s="122" t="s">
        <v>5</v>
      </c>
      <c r="G428" s="112">
        <v>25.26</v>
      </c>
    </row>
    <row r="429" spans="2:7" ht="12.75">
      <c r="B429" s="185">
        <v>2</v>
      </c>
      <c r="C429" s="217" t="s">
        <v>174</v>
      </c>
      <c r="D429" s="45" t="s">
        <v>175</v>
      </c>
      <c r="E429" s="16" t="s">
        <v>5</v>
      </c>
      <c r="F429" s="16" t="s">
        <v>5</v>
      </c>
      <c r="G429" s="25">
        <v>26.35</v>
      </c>
    </row>
    <row r="430" spans="2:7" ht="13.5" thickBot="1">
      <c r="B430" s="203">
        <v>3</v>
      </c>
      <c r="C430" s="219" t="s">
        <v>171</v>
      </c>
      <c r="D430" s="48" t="s">
        <v>172</v>
      </c>
      <c r="E430" s="26" t="s">
        <v>5</v>
      </c>
      <c r="F430" s="26" t="s">
        <v>5</v>
      </c>
      <c r="G430" s="27">
        <v>27.47</v>
      </c>
    </row>
    <row r="432" spans="2:6" ht="15.75" thickBot="1">
      <c r="B432" s="265" t="s">
        <v>9</v>
      </c>
      <c r="C432" s="265"/>
      <c r="D432" s="265"/>
      <c r="E432" s="265"/>
      <c r="F432" s="265"/>
    </row>
    <row r="433" spans="2:7" ht="12.75">
      <c r="B433" s="114" t="s">
        <v>269</v>
      </c>
      <c r="C433" s="71" t="s">
        <v>234</v>
      </c>
      <c r="D433" s="109" t="s">
        <v>0</v>
      </c>
      <c r="E433" s="110" t="s">
        <v>86</v>
      </c>
      <c r="F433" s="110" t="s">
        <v>86</v>
      </c>
      <c r="G433" s="111" t="s">
        <v>253</v>
      </c>
    </row>
    <row r="434" spans="2:7" ht="12.75">
      <c r="B434" s="39">
        <v>1</v>
      </c>
      <c r="C434" s="42" t="s">
        <v>162</v>
      </c>
      <c r="D434" s="42" t="s">
        <v>163</v>
      </c>
      <c r="E434" s="20" t="s">
        <v>5</v>
      </c>
      <c r="F434" s="20" t="s">
        <v>5</v>
      </c>
      <c r="G434" s="12">
        <v>45.06</v>
      </c>
    </row>
    <row r="436" spans="2:6" ht="15.75" thickBot="1">
      <c r="B436" s="265" t="s">
        <v>10</v>
      </c>
      <c r="C436" s="265"/>
      <c r="D436" s="265"/>
      <c r="E436" s="265"/>
      <c r="F436" s="265"/>
    </row>
    <row r="437" spans="2:7" ht="12.75">
      <c r="B437" s="114" t="s">
        <v>269</v>
      </c>
      <c r="C437" s="71" t="s">
        <v>234</v>
      </c>
      <c r="D437" s="109" t="s">
        <v>0</v>
      </c>
      <c r="E437" s="110" t="s">
        <v>86</v>
      </c>
      <c r="F437" s="110" t="s">
        <v>86</v>
      </c>
      <c r="G437" s="111" t="s">
        <v>253</v>
      </c>
    </row>
    <row r="438" spans="2:7" ht="12.75">
      <c r="B438" s="39">
        <v>1</v>
      </c>
      <c r="C438" s="77" t="s">
        <v>113</v>
      </c>
      <c r="D438" s="77" t="s">
        <v>173</v>
      </c>
      <c r="E438" s="20" t="s">
        <v>5</v>
      </c>
      <c r="F438" s="20" t="s">
        <v>5</v>
      </c>
      <c r="G438" s="12">
        <v>25.26</v>
      </c>
    </row>
    <row r="440" spans="2:6" ht="15.75" thickBot="1">
      <c r="B440" s="265" t="s">
        <v>228</v>
      </c>
      <c r="C440" s="265"/>
      <c r="D440" s="265"/>
      <c r="E440" s="265"/>
      <c r="F440" s="265"/>
    </row>
    <row r="441" spans="2:6" ht="13.5" thickBot="1">
      <c r="B441" s="212" t="s">
        <v>269</v>
      </c>
      <c r="C441" s="280" t="s">
        <v>86</v>
      </c>
      <c r="D441" s="281"/>
      <c r="E441" s="24" t="s">
        <v>267</v>
      </c>
      <c r="F441" s="24" t="s">
        <v>267</v>
      </c>
    </row>
    <row r="442" spans="2:6" ht="12.75">
      <c r="B442" s="213">
        <v>1</v>
      </c>
      <c r="C442" s="282" t="s">
        <v>2</v>
      </c>
      <c r="D442" s="283"/>
      <c r="E442" s="28">
        <v>31</v>
      </c>
      <c r="F442" s="28">
        <v>31</v>
      </c>
    </row>
    <row r="443" spans="2:6" ht="12.75">
      <c r="B443" s="215">
        <v>2</v>
      </c>
      <c r="C443" s="284" t="s">
        <v>5</v>
      </c>
      <c r="D443" s="285"/>
      <c r="E443" s="29">
        <v>73</v>
      </c>
      <c r="F443" s="29">
        <v>73</v>
      </c>
    </row>
    <row r="444" spans="2:6" ht="13.5" thickBot="1">
      <c r="B444" s="214">
        <v>3</v>
      </c>
      <c r="C444" s="286" t="s">
        <v>6</v>
      </c>
      <c r="D444" s="287"/>
      <c r="E444" s="30">
        <v>107</v>
      </c>
      <c r="F444" s="30">
        <v>107</v>
      </c>
    </row>
    <row r="446" spans="2:6" ht="15.75" thickBot="1">
      <c r="B446" s="265" t="s">
        <v>270</v>
      </c>
      <c r="C446" s="265"/>
      <c r="D446" s="265"/>
      <c r="E446" s="265"/>
      <c r="F446" s="265"/>
    </row>
    <row r="447" spans="2:6" ht="13.5" thickBot="1">
      <c r="B447" s="212" t="s">
        <v>269</v>
      </c>
      <c r="C447" s="280" t="s">
        <v>3</v>
      </c>
      <c r="D447" s="281"/>
      <c r="E447" s="24" t="s">
        <v>266</v>
      </c>
      <c r="F447" s="24" t="s">
        <v>266</v>
      </c>
    </row>
    <row r="448" spans="2:6" ht="12.75">
      <c r="B448" s="213">
        <v>1</v>
      </c>
      <c r="C448" s="274" t="s">
        <v>5</v>
      </c>
      <c r="D448" s="275"/>
      <c r="E448" s="28">
        <v>13</v>
      </c>
      <c r="F448" s="28">
        <v>13</v>
      </c>
    </row>
    <row r="449" spans="2:6" ht="13.5" thickBot="1">
      <c r="B449" s="214">
        <v>2</v>
      </c>
      <c r="C449" s="278" t="s">
        <v>2</v>
      </c>
      <c r="D449" s="279"/>
      <c r="E449" s="30">
        <v>27</v>
      </c>
      <c r="F449" s="30">
        <v>27</v>
      </c>
    </row>
    <row r="451" spans="2:6" ht="18">
      <c r="B451" s="262" t="s">
        <v>262</v>
      </c>
      <c r="C451" s="11"/>
      <c r="D451" s="3"/>
      <c r="E451" s="22"/>
      <c r="F451" s="3"/>
    </row>
    <row r="452" spans="2:6" ht="12.75" customHeight="1">
      <c r="B452" s="4"/>
      <c r="C452" s="4"/>
      <c r="D452" s="3"/>
      <c r="E452" s="22"/>
      <c r="F452" s="3"/>
    </row>
    <row r="453" spans="2:6" ht="15.75" thickBot="1">
      <c r="B453" s="265" t="s">
        <v>263</v>
      </c>
      <c r="C453" s="265"/>
      <c r="D453" s="265"/>
      <c r="E453" s="265"/>
      <c r="F453" s="265"/>
    </row>
    <row r="454" spans="2:7" ht="13.5" thickBot="1">
      <c r="B454" s="114" t="s">
        <v>269</v>
      </c>
      <c r="C454" s="14" t="s">
        <v>234</v>
      </c>
      <c r="D454" s="23" t="s">
        <v>0</v>
      </c>
      <c r="E454" s="110" t="s">
        <v>86</v>
      </c>
      <c r="F454" s="110" t="s">
        <v>86</v>
      </c>
      <c r="G454" s="21" t="s">
        <v>253</v>
      </c>
    </row>
    <row r="455" spans="2:7" ht="12.75">
      <c r="B455" s="218">
        <v>1</v>
      </c>
      <c r="C455" s="198" t="s">
        <v>45</v>
      </c>
      <c r="D455" s="107" t="s">
        <v>65</v>
      </c>
      <c r="E455" s="98" t="s">
        <v>2</v>
      </c>
      <c r="F455" s="98" t="s">
        <v>2</v>
      </c>
      <c r="G455" s="112">
        <v>42.03</v>
      </c>
    </row>
    <row r="456" spans="2:7" ht="12.75">
      <c r="B456" s="185">
        <v>2</v>
      </c>
      <c r="C456" s="199" t="s">
        <v>62</v>
      </c>
      <c r="D456" s="42" t="s">
        <v>63</v>
      </c>
      <c r="E456" s="20" t="s">
        <v>56</v>
      </c>
      <c r="F456" s="20" t="s">
        <v>56</v>
      </c>
      <c r="G456" s="25">
        <v>42.4</v>
      </c>
    </row>
    <row r="457" spans="2:7" ht="13.5" thickBot="1">
      <c r="B457" s="203">
        <v>3</v>
      </c>
      <c r="C457" s="200" t="s">
        <v>43</v>
      </c>
      <c r="D457" s="48" t="s">
        <v>67</v>
      </c>
      <c r="E457" s="33" t="s">
        <v>2</v>
      </c>
      <c r="F457" s="33" t="s">
        <v>2</v>
      </c>
      <c r="G457" s="27">
        <v>43.49</v>
      </c>
    </row>
    <row r="459" spans="2:6" ht="15.75" thickBot="1">
      <c r="B459" s="265" t="s">
        <v>264</v>
      </c>
      <c r="C459" s="265"/>
      <c r="D459" s="265"/>
      <c r="E459" s="265"/>
      <c r="F459" s="265"/>
    </row>
    <row r="460" spans="2:7" ht="13.5" thickBot="1">
      <c r="B460" s="114" t="s">
        <v>269</v>
      </c>
      <c r="C460" s="71" t="s">
        <v>234</v>
      </c>
      <c r="D460" s="109" t="s">
        <v>0</v>
      </c>
      <c r="E460" s="110" t="s">
        <v>86</v>
      </c>
      <c r="F460" s="110" t="s">
        <v>86</v>
      </c>
      <c r="G460" s="111" t="s">
        <v>253</v>
      </c>
    </row>
    <row r="461" spans="2:7" ht="12.75">
      <c r="B461" s="195">
        <v>1</v>
      </c>
      <c r="C461" s="198" t="s">
        <v>101</v>
      </c>
      <c r="D461" s="107" t="s">
        <v>102</v>
      </c>
      <c r="E461" s="98" t="s">
        <v>56</v>
      </c>
      <c r="F461" s="98" t="s">
        <v>56</v>
      </c>
      <c r="G461" s="112">
        <v>26.49</v>
      </c>
    </row>
    <row r="462" spans="2:7" ht="12.75">
      <c r="B462" s="196">
        <v>2</v>
      </c>
      <c r="C462" s="201" t="s">
        <v>70</v>
      </c>
      <c r="D462" s="45" t="s">
        <v>99</v>
      </c>
      <c r="E462" s="20" t="s">
        <v>56</v>
      </c>
      <c r="F462" s="20" t="s">
        <v>56</v>
      </c>
      <c r="G462" s="25">
        <v>27.03</v>
      </c>
    </row>
    <row r="463" spans="2:7" ht="13.5" thickBot="1">
      <c r="B463" s="197">
        <v>3</v>
      </c>
      <c r="C463" s="200" t="s">
        <v>100</v>
      </c>
      <c r="D463" s="48" t="s">
        <v>21</v>
      </c>
      <c r="E463" s="33" t="s">
        <v>56</v>
      </c>
      <c r="F463" s="33" t="s">
        <v>56</v>
      </c>
      <c r="G463" s="27">
        <v>27.11</v>
      </c>
    </row>
    <row r="465" spans="2:6" ht="15.75" thickBot="1">
      <c r="B465" s="265" t="s">
        <v>9</v>
      </c>
      <c r="C465" s="265"/>
      <c r="D465" s="265"/>
      <c r="E465" s="265"/>
      <c r="F465" s="265"/>
    </row>
    <row r="466" spans="2:6" ht="13.5" thickBot="1">
      <c r="B466" s="114" t="s">
        <v>269</v>
      </c>
      <c r="C466" s="14" t="s">
        <v>234</v>
      </c>
      <c r="D466" s="23" t="s">
        <v>0</v>
      </c>
      <c r="E466" s="110" t="s">
        <v>86</v>
      </c>
      <c r="F466" s="21" t="s">
        <v>253</v>
      </c>
    </row>
    <row r="467" spans="2:6" ht="13.5" thickBot="1">
      <c r="B467" s="220">
        <v>1</v>
      </c>
      <c r="C467" s="235" t="s">
        <v>41</v>
      </c>
      <c r="D467" s="42" t="s">
        <v>20</v>
      </c>
      <c r="E467" s="17" t="s">
        <v>85</v>
      </c>
      <c r="F467" s="12">
        <v>47.12</v>
      </c>
    </row>
    <row r="469" spans="2:6" ht="15.75" thickBot="1">
      <c r="B469" s="265" t="s">
        <v>273</v>
      </c>
      <c r="C469" s="265"/>
      <c r="D469" s="265"/>
      <c r="E469" s="265"/>
      <c r="F469" s="265"/>
    </row>
    <row r="470" spans="2:6" ht="13.5" thickBot="1">
      <c r="B470" s="114" t="s">
        <v>269</v>
      </c>
      <c r="C470" s="14" t="s">
        <v>234</v>
      </c>
      <c r="D470" s="23" t="s">
        <v>0</v>
      </c>
      <c r="E470" s="110" t="s">
        <v>86</v>
      </c>
      <c r="F470" s="21" t="s">
        <v>253</v>
      </c>
    </row>
    <row r="471" spans="2:6" ht="13.5" thickBot="1">
      <c r="B471" s="220">
        <v>1</v>
      </c>
      <c r="C471" s="263" t="s">
        <v>70</v>
      </c>
      <c r="D471" s="77" t="s">
        <v>99</v>
      </c>
      <c r="E471" s="17" t="s">
        <v>85</v>
      </c>
      <c r="F471" s="191">
        <v>27.03</v>
      </c>
    </row>
    <row r="473" spans="2:6" ht="15.75" thickBot="1">
      <c r="B473" s="265" t="s">
        <v>32</v>
      </c>
      <c r="C473" s="265"/>
      <c r="D473" s="265"/>
      <c r="E473" s="265"/>
      <c r="F473" s="265"/>
    </row>
    <row r="474" spans="2:6" ht="13.5" thickBot="1">
      <c r="B474" s="128" t="s">
        <v>269</v>
      </c>
      <c r="C474" s="288" t="s">
        <v>3</v>
      </c>
      <c r="D474" s="281"/>
      <c r="E474" s="24" t="s">
        <v>34</v>
      </c>
      <c r="F474" s="24" t="s">
        <v>34</v>
      </c>
    </row>
    <row r="475" spans="2:6" ht="12.75">
      <c r="B475" s="209">
        <v>1</v>
      </c>
      <c r="C475" s="289" t="s">
        <v>2</v>
      </c>
      <c r="D475" s="283"/>
      <c r="E475" s="29">
        <v>105</v>
      </c>
      <c r="F475" s="29">
        <v>105</v>
      </c>
    </row>
    <row r="476" spans="2:6" ht="13.5" thickBot="1">
      <c r="B476" s="210">
        <v>2</v>
      </c>
      <c r="C476" s="290" t="s">
        <v>56</v>
      </c>
      <c r="D476" s="287"/>
      <c r="E476" s="30">
        <v>66</v>
      </c>
      <c r="F476" s="30">
        <v>66</v>
      </c>
    </row>
    <row r="478" spans="2:6" ht="15.75" thickBot="1">
      <c r="B478" s="265" t="s">
        <v>12</v>
      </c>
      <c r="C478" s="265"/>
      <c r="D478" s="265"/>
      <c r="E478" s="265"/>
      <c r="F478" s="265"/>
    </row>
    <row r="479" spans="2:6" ht="13.5" thickBot="1">
      <c r="B479" s="128" t="s">
        <v>269</v>
      </c>
      <c r="C479" s="288" t="s">
        <v>86</v>
      </c>
      <c r="D479" s="281"/>
      <c r="E479" s="24" t="s">
        <v>265</v>
      </c>
      <c r="F479" s="24" t="s">
        <v>265</v>
      </c>
    </row>
    <row r="480" spans="2:6" ht="12.75">
      <c r="B480" s="209">
        <v>1</v>
      </c>
      <c r="C480" s="289" t="s">
        <v>2</v>
      </c>
      <c r="D480" s="275"/>
      <c r="E480" s="28">
        <v>14</v>
      </c>
      <c r="F480" s="28">
        <v>14</v>
      </c>
    </row>
    <row r="481" spans="2:6" ht="13.5" thickBot="1">
      <c r="B481" s="210">
        <v>2</v>
      </c>
      <c r="C481" s="290" t="s">
        <v>56</v>
      </c>
      <c r="D481" s="279"/>
      <c r="E481" s="30">
        <v>23</v>
      </c>
      <c r="F481" s="30">
        <v>23</v>
      </c>
    </row>
    <row r="483" spans="2:6" ht="15.75" thickBot="1">
      <c r="B483" s="265" t="s">
        <v>271</v>
      </c>
      <c r="C483" s="265"/>
      <c r="D483" s="265"/>
      <c r="E483" s="265"/>
      <c r="F483" s="265"/>
    </row>
    <row r="484" spans="2:6" ht="13.5" thickBot="1">
      <c r="B484" s="128" t="s">
        <v>269</v>
      </c>
      <c r="C484" s="288" t="s">
        <v>86</v>
      </c>
      <c r="D484" s="281"/>
      <c r="E484" s="24" t="s">
        <v>266</v>
      </c>
      <c r="F484" s="24" t="s">
        <v>266</v>
      </c>
    </row>
    <row r="485" spans="2:6" ht="12.75">
      <c r="B485" s="209">
        <v>1</v>
      </c>
      <c r="C485" s="291" t="s">
        <v>56</v>
      </c>
      <c r="D485" s="277"/>
      <c r="E485" s="29">
        <v>10</v>
      </c>
      <c r="F485" s="29">
        <v>10</v>
      </c>
    </row>
    <row r="486" spans="2:6" ht="13.5" thickBot="1">
      <c r="B486" s="210">
        <v>2</v>
      </c>
      <c r="C486" s="290" t="s">
        <v>2</v>
      </c>
      <c r="D486" s="279"/>
      <c r="E486" s="30">
        <v>28</v>
      </c>
      <c r="F486" s="30">
        <v>28</v>
      </c>
    </row>
  </sheetData>
  <sheetProtection/>
  <autoFilter ref="A37:J125">
    <sortState ref="A38:J486">
      <sortCondition sortBy="value" ref="A38:A486"/>
    </sortState>
  </autoFilter>
  <mergeCells count="53">
    <mergeCell ref="A262:H262"/>
    <mergeCell ref="C484:D484"/>
    <mergeCell ref="C485:D485"/>
    <mergeCell ref="C486:D486"/>
    <mergeCell ref="A291:H291"/>
    <mergeCell ref="A330:H330"/>
    <mergeCell ref="A1:J1"/>
    <mergeCell ref="A128:J128"/>
    <mergeCell ref="A149:J149"/>
    <mergeCell ref="A180:I180"/>
    <mergeCell ref="A213:I213"/>
    <mergeCell ref="C476:D476"/>
    <mergeCell ref="B478:F478"/>
    <mergeCell ref="C479:D479"/>
    <mergeCell ref="C480:D480"/>
    <mergeCell ref="C481:D481"/>
    <mergeCell ref="B483:F483"/>
    <mergeCell ref="B459:F459"/>
    <mergeCell ref="B465:F465"/>
    <mergeCell ref="B469:F469"/>
    <mergeCell ref="B473:F473"/>
    <mergeCell ref="C474:D474"/>
    <mergeCell ref="C475:D475"/>
    <mergeCell ref="C444:D444"/>
    <mergeCell ref="B446:F446"/>
    <mergeCell ref="C447:D447"/>
    <mergeCell ref="C448:D448"/>
    <mergeCell ref="C449:D449"/>
    <mergeCell ref="B453:F453"/>
    <mergeCell ref="B432:F432"/>
    <mergeCell ref="B436:F436"/>
    <mergeCell ref="B440:F440"/>
    <mergeCell ref="C441:D441"/>
    <mergeCell ref="C442:D442"/>
    <mergeCell ref="C443:D443"/>
    <mergeCell ref="C413:D413"/>
    <mergeCell ref="C414:D414"/>
    <mergeCell ref="C415:D415"/>
    <mergeCell ref="C416:D416"/>
    <mergeCell ref="B420:F420"/>
    <mergeCell ref="B426:F426"/>
    <mergeCell ref="C408:D408"/>
    <mergeCell ref="B401:F401"/>
    <mergeCell ref="B397:F397"/>
    <mergeCell ref="C409:D409"/>
    <mergeCell ref="C410:D410"/>
    <mergeCell ref="B412:F412"/>
    <mergeCell ref="B381:F381"/>
    <mergeCell ref="B387:F387"/>
    <mergeCell ref="B393:F393"/>
    <mergeCell ref="B405:F405"/>
    <mergeCell ref="C406:D406"/>
    <mergeCell ref="C407:D407"/>
  </mergeCells>
  <printOptions/>
  <pageMargins left="0.83" right="0.5" top="1" bottom="1" header="0.5" footer="0.5"/>
  <pageSetup horizontalDpi="600" verticalDpi="600" orientation="portrait" paperSize="9" r:id="rId1"/>
  <rowBreaks count="1" manualBreakCount="1">
    <brk id="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WIN98SE</dc:creator>
  <cp:keywords/>
  <dc:description/>
  <cp:lastModifiedBy>Tony</cp:lastModifiedBy>
  <cp:lastPrinted>2016-01-16T19:08:22Z</cp:lastPrinted>
  <dcterms:created xsi:type="dcterms:W3CDTF">2005-08-30T21:13:42Z</dcterms:created>
  <dcterms:modified xsi:type="dcterms:W3CDTF">2016-01-16T19:09:01Z</dcterms:modified>
  <cp:category/>
  <cp:version/>
  <cp:contentType/>
  <cp:contentStatus/>
</cp:coreProperties>
</file>